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農政係\04食料・農業・交流補助金あんじょうエコ農業（各事業・補助金）\R8\01 補助金要綱改正\03 様式\"/>
    </mc:Choice>
  </mc:AlternateContent>
  <xr:revisionPtr revIDLastSave="0" documentId="13_ncr:1_{D6F5C79B-218B-4A68-9E2A-A91BC2649F3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補助金調書 (印刷用)" sheetId="7" r:id="rId1"/>
    <sheet name="補助金調書 (記載例溶け込み) " sheetId="6" r:id="rId2"/>
  </sheets>
  <definedNames>
    <definedName name="_xlnm.Print_Area" localSheetId="1">'補助金調書 (記載例溶け込み) '!$A$1:$O$45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8" i="6" l="1"/>
  <c r="I8" i="7" l="1"/>
  <c r="K8" i="7" s="1"/>
  <c r="I9" i="7"/>
  <c r="K9" i="7" s="1"/>
  <c r="I10" i="7"/>
  <c r="K10" i="7" s="1"/>
  <c r="I11" i="7"/>
  <c r="K11" i="7" s="1"/>
  <c r="I12" i="7"/>
  <c r="K12" i="7" s="1"/>
  <c r="I13" i="7"/>
  <c r="K13" i="7" s="1"/>
  <c r="I17" i="7"/>
  <c r="K17" i="7" s="1"/>
  <c r="I18" i="7"/>
  <c r="K18" i="7" s="1"/>
  <c r="I19" i="7"/>
  <c r="K19" i="7" s="1"/>
  <c r="I20" i="7"/>
  <c r="K20" i="7" s="1"/>
  <c r="I21" i="7"/>
  <c r="K21" i="7" s="1"/>
  <c r="I23" i="7"/>
  <c r="K23" i="7" s="1"/>
  <c r="I24" i="7"/>
  <c r="K24" i="7" s="1"/>
  <c r="I25" i="7"/>
  <c r="K25" i="7" s="1"/>
  <c r="I26" i="7"/>
  <c r="K26" i="7" s="1"/>
  <c r="I30" i="7"/>
  <c r="K30" i="7" s="1"/>
  <c r="I31" i="7"/>
  <c r="K31" i="7" s="1"/>
  <c r="I32" i="7"/>
  <c r="K32" i="7" s="1"/>
  <c r="I7" i="7"/>
  <c r="K7" i="7" s="1"/>
  <c r="K33" i="7" l="1"/>
</calcChain>
</file>

<file path=xl/sharedStrings.xml><?xml version="1.0" encoding="utf-8"?>
<sst xmlns="http://schemas.openxmlformats.org/spreadsheetml/2006/main" count="171" uniqueCount="94">
  <si>
    <t>食料・農業・交流推進事業補助金調書</t>
    <rPh sb="0" eb="2">
      <t>ショクリョウ</t>
    </rPh>
    <rPh sb="3" eb="5">
      <t>ノウギョウ</t>
    </rPh>
    <rPh sb="6" eb="8">
      <t>コウリュウ</t>
    </rPh>
    <rPh sb="8" eb="10">
      <t>スイシン</t>
    </rPh>
    <phoneticPr fontId="3"/>
  </si>
  <si>
    <r>
      <t>（　　　</t>
    </r>
    <r>
      <rPr>
        <sz val="11"/>
        <rFont val="ＭＳ Ｐゴシック"/>
        <family val="3"/>
        <charset val="128"/>
      </rPr>
      <t>　／　　</t>
    </r>
    <r>
      <rPr>
        <sz val="11"/>
        <rFont val="ＭＳ Ｐゴシック"/>
        <family val="3"/>
        <charset val="128"/>
      </rPr>
      <t>　　　）</t>
    </r>
    <phoneticPr fontId="3"/>
  </si>
  <si>
    <t>事業区分</t>
  </si>
  <si>
    <t>事業内容</t>
  </si>
  <si>
    <t>補助対象
面積（Ａ）</t>
  </si>
  <si>
    <t>補助対象
事業費（Ｂ）</t>
  </si>
  <si>
    <t>補助単価（Ｄ）</t>
    <phoneticPr fontId="3"/>
  </si>
  <si>
    <t>補助率（Ｅ）</t>
    <phoneticPr fontId="3"/>
  </si>
  <si>
    <t>（Ａ）×（Ｄ）
（Ｂ）×（Ｅ）
（Ｃ）×（Ｄ）</t>
    <phoneticPr fontId="3"/>
  </si>
  <si>
    <t>限度額</t>
  </si>
  <si>
    <t>補助金額</t>
  </si>
  <si>
    <t>備考</t>
  </si>
  <si>
    <t>（㎡）</t>
    <phoneticPr fontId="3"/>
  </si>
  <si>
    <t>（円）</t>
    <phoneticPr fontId="3"/>
  </si>
  <si>
    <t>　　　　合　　　計</t>
    <rPh sb="4" eb="5">
      <t>ゴウ</t>
    </rPh>
    <rPh sb="8" eb="9">
      <t>ケイ</t>
    </rPh>
    <phoneticPr fontId="3"/>
  </si>
  <si>
    <t>改善組合</t>
    <rPh sb="0" eb="2">
      <t>カイゼン</t>
    </rPh>
    <rPh sb="2" eb="4">
      <t>クミアイ</t>
    </rPh>
    <phoneticPr fontId="3"/>
  </si>
  <si>
    <t>農務四郎</t>
    <rPh sb="0" eb="2">
      <t>ノウム</t>
    </rPh>
    <rPh sb="2" eb="4">
      <t>シロウ</t>
    </rPh>
    <phoneticPr fontId="3"/>
  </si>
  <si>
    <t>農務五郎</t>
    <rPh sb="0" eb="2">
      <t>ノウム</t>
    </rPh>
    <rPh sb="2" eb="4">
      <t>ゴロウ</t>
    </rPh>
    <phoneticPr fontId="3"/>
  </si>
  <si>
    <t>農務六郎</t>
    <rPh sb="0" eb="2">
      <t>ノウム</t>
    </rPh>
    <rPh sb="2" eb="4">
      <t>ロクロウ</t>
    </rPh>
    <phoneticPr fontId="3"/>
  </si>
  <si>
    <t>安城太郎</t>
    <rPh sb="0" eb="2">
      <t>アンジョウ</t>
    </rPh>
    <rPh sb="2" eb="4">
      <t>タロウ</t>
    </rPh>
    <phoneticPr fontId="3"/>
  </si>
  <si>
    <t>農務次郎</t>
    <phoneticPr fontId="3"/>
  </si>
  <si>
    <t>農務三郎</t>
    <phoneticPr fontId="3"/>
  </si>
  <si>
    <r>
      <t>（　　</t>
    </r>
    <r>
      <rPr>
        <sz val="11"/>
        <color rgb="FF0070C0"/>
        <rFont val="HG行書体"/>
        <family val="4"/>
        <charset val="128"/>
      </rPr>
      <t>１</t>
    </r>
    <r>
      <rPr>
        <sz val="11"/>
        <rFont val="ＭＳ Ｐゴシック"/>
        <family val="3"/>
        <charset val="128"/>
      </rPr>
      <t>　　／　　</t>
    </r>
    <r>
      <rPr>
        <sz val="11"/>
        <color rgb="FF0070C0"/>
        <rFont val="HG行書体"/>
        <family val="4"/>
        <charset val="128"/>
      </rPr>
      <t>１　</t>
    </r>
    <r>
      <rPr>
        <sz val="11"/>
        <rFont val="ＭＳ Ｐゴシック"/>
        <family val="3"/>
        <charset val="128"/>
      </rPr>
      <t>　　）</t>
    </r>
    <phoneticPr fontId="3"/>
  </si>
  <si>
    <t>転作団地化推進事業</t>
    <rPh sb="0" eb="2">
      <t>テンサク</t>
    </rPh>
    <rPh sb="2" eb="4">
      <t>ダンチ</t>
    </rPh>
    <rPh sb="4" eb="5">
      <t>カ</t>
    </rPh>
    <rPh sb="5" eb="7">
      <t>スイシン</t>
    </rPh>
    <rPh sb="7" eb="9">
      <t>ジギョウ</t>
    </rPh>
    <phoneticPr fontId="3"/>
  </si>
  <si>
    <t>環境に配慮した水稲直播き事業（鎮圧方式）</t>
    <rPh sb="0" eb="2">
      <t>カンキョウ</t>
    </rPh>
    <rPh sb="3" eb="5">
      <t>ハイリョ</t>
    </rPh>
    <rPh sb="7" eb="9">
      <t>スイトウ</t>
    </rPh>
    <rPh sb="9" eb="11">
      <t>ジカマ</t>
    </rPh>
    <rPh sb="12" eb="14">
      <t>ジギョウ</t>
    </rPh>
    <rPh sb="15" eb="17">
      <t>チンアツ</t>
    </rPh>
    <rPh sb="17" eb="19">
      <t>ホウシキ</t>
    </rPh>
    <phoneticPr fontId="3"/>
  </si>
  <si>
    <t>堆肥利用による土づくり推進事業</t>
    <rPh sb="0" eb="2">
      <t>タイヒ</t>
    </rPh>
    <rPh sb="2" eb="4">
      <t>リヨウ</t>
    </rPh>
    <rPh sb="7" eb="8">
      <t>ツチ</t>
    </rPh>
    <rPh sb="11" eb="13">
      <t>スイシン</t>
    </rPh>
    <rPh sb="13" eb="15">
      <t>ジギョウ</t>
    </rPh>
    <phoneticPr fontId="3"/>
  </si>
  <si>
    <t>水田畦畔除去事業</t>
    <rPh sb="0" eb="2">
      <t>スイデン</t>
    </rPh>
    <rPh sb="2" eb="4">
      <t>ケイハン</t>
    </rPh>
    <rPh sb="4" eb="6">
      <t>ジョキョ</t>
    </rPh>
    <rPh sb="6" eb="8">
      <t>ジギョウ</t>
    </rPh>
    <phoneticPr fontId="3"/>
  </si>
  <si>
    <t>イチジク園及びナシ園の経営継承支援事業</t>
    <rPh sb="4" eb="5">
      <t>エン</t>
    </rPh>
    <rPh sb="5" eb="6">
      <t>オヨ</t>
    </rPh>
    <rPh sb="9" eb="10">
      <t>エン</t>
    </rPh>
    <rPh sb="11" eb="13">
      <t>ケイエイ</t>
    </rPh>
    <rPh sb="13" eb="15">
      <t>ケイショウ</t>
    </rPh>
    <rPh sb="15" eb="17">
      <t>シエン</t>
    </rPh>
    <rPh sb="17" eb="19">
      <t>ジギョウ</t>
    </rPh>
    <phoneticPr fontId="3"/>
  </si>
  <si>
    <t>甘ひびき推進事業</t>
    <rPh sb="0" eb="1">
      <t>アマ</t>
    </rPh>
    <rPh sb="4" eb="6">
      <t>スイシン</t>
    </rPh>
    <rPh sb="6" eb="8">
      <t>ジギョウ</t>
    </rPh>
    <phoneticPr fontId="3"/>
  </si>
  <si>
    <t>農産物の品種登録事業</t>
    <rPh sb="0" eb="3">
      <t>ノウサンブツ</t>
    </rPh>
    <rPh sb="4" eb="6">
      <t>ヒンシュ</t>
    </rPh>
    <rPh sb="6" eb="8">
      <t>トウロク</t>
    </rPh>
    <rPh sb="8" eb="10">
      <t>ジギョウ</t>
    </rPh>
    <phoneticPr fontId="3"/>
  </si>
  <si>
    <t>革新的農業推進事業</t>
    <rPh sb="0" eb="3">
      <t>カクシンテキ</t>
    </rPh>
    <rPh sb="3" eb="5">
      <t>ノウギョウ</t>
    </rPh>
    <rPh sb="5" eb="7">
      <t>スイシン</t>
    </rPh>
    <rPh sb="7" eb="9">
      <t>ジギョウ</t>
    </rPh>
    <phoneticPr fontId="3"/>
  </si>
  <si>
    <t>６次産業化推進事業</t>
    <rPh sb="1" eb="2">
      <t>ジ</t>
    </rPh>
    <rPh sb="2" eb="5">
      <t>サンギョウカ</t>
    </rPh>
    <rPh sb="5" eb="7">
      <t>スイシン</t>
    </rPh>
    <rPh sb="7" eb="9">
      <t>ジギョウ</t>
    </rPh>
    <phoneticPr fontId="3"/>
  </si>
  <si>
    <t>法人化推進事業</t>
    <rPh sb="0" eb="3">
      <t>ホウジンカ</t>
    </rPh>
    <rPh sb="3" eb="5">
      <t>スイシン</t>
    </rPh>
    <rPh sb="5" eb="7">
      <t>ジギョウ</t>
    </rPh>
    <phoneticPr fontId="3"/>
  </si>
  <si>
    <t>調整
補助率</t>
    <rPh sb="0" eb="2">
      <t>チョウセイ</t>
    </rPh>
    <rPh sb="3" eb="6">
      <t>ホジョリツ</t>
    </rPh>
    <phoneticPr fontId="3"/>
  </si>
  <si>
    <t>安城八朗</t>
    <rPh sb="0" eb="2">
      <t>アンジョウ</t>
    </rPh>
    <rPh sb="2" eb="3">
      <t>ハチ</t>
    </rPh>
    <rPh sb="3" eb="4">
      <t>ロウ</t>
    </rPh>
    <phoneticPr fontId="3"/>
  </si>
  <si>
    <t>購入量等
（Ｃ)</t>
    <rPh sb="0" eb="2">
      <t>コウニュウ</t>
    </rPh>
    <rPh sb="2" eb="3">
      <t>リョウ</t>
    </rPh>
    <rPh sb="3" eb="4">
      <t>トウ</t>
    </rPh>
    <phoneticPr fontId="3"/>
  </si>
  <si>
    <t>※記入欄の補足</t>
    <rPh sb="3" eb="4">
      <t>ラン</t>
    </rPh>
    <rPh sb="5" eb="7">
      <t>ホソク</t>
    </rPh>
    <phoneticPr fontId="3"/>
  </si>
  <si>
    <t>イチジク及びナシの新規栽培支援事業</t>
    <rPh sb="4" eb="5">
      <t>オヨ</t>
    </rPh>
    <rPh sb="9" eb="11">
      <t>シンキ</t>
    </rPh>
    <rPh sb="11" eb="13">
      <t>サイバイ</t>
    </rPh>
    <rPh sb="13" eb="15">
      <t>シエン</t>
    </rPh>
    <rPh sb="15" eb="17">
      <t>ジギョウ</t>
    </rPh>
    <phoneticPr fontId="3"/>
  </si>
  <si>
    <t>イチジク及びナシの経営改善支援事業</t>
    <rPh sb="4" eb="5">
      <t>オヨ</t>
    </rPh>
    <rPh sb="9" eb="15">
      <t>ケイエイカイゼンシエン</t>
    </rPh>
    <rPh sb="15" eb="17">
      <t>ジギョウ</t>
    </rPh>
    <phoneticPr fontId="3"/>
  </si>
  <si>
    <t>生分解性マルチフィルム利用推進事業</t>
    <rPh sb="0" eb="4">
      <t>セイブンカイセイ</t>
    </rPh>
    <rPh sb="11" eb="17">
      <t>リヨウスイシンジギョウ</t>
    </rPh>
    <phoneticPr fontId="3"/>
  </si>
  <si>
    <t>農務七郎</t>
    <rPh sb="0" eb="2">
      <t>ノウム</t>
    </rPh>
    <rPh sb="2" eb="4">
      <t>シチロウ</t>
    </rPh>
    <phoneticPr fontId="3"/>
  </si>
  <si>
    <t>安城九朗</t>
    <rPh sb="0" eb="2">
      <t>アンジョウ</t>
    </rPh>
    <rPh sb="2" eb="3">
      <t>キュウ</t>
    </rPh>
    <rPh sb="3" eb="4">
      <t>ロウ</t>
    </rPh>
    <phoneticPr fontId="3"/>
  </si>
  <si>
    <t>設備</t>
    <rPh sb="0" eb="2">
      <t>セツビ</t>
    </rPh>
    <phoneticPr fontId="3"/>
  </si>
  <si>
    <t>改植</t>
    <rPh sb="0" eb="2">
      <t>カイショク</t>
    </rPh>
    <phoneticPr fontId="3"/>
  </si>
  <si>
    <t>② 「補助金額」の欄は、「（Ａ）×（Ｄ）（Ｂ）×（Ｅ）（Ｃ）×（Ｄ）」の欄と「限度額」の欄の数値を比べ、いずれか低い方を記入する。</t>
    <rPh sb="3" eb="5">
      <t>ホジョ</t>
    </rPh>
    <rPh sb="5" eb="6">
      <t>キン</t>
    </rPh>
    <rPh sb="6" eb="7">
      <t>ガク</t>
    </rPh>
    <rPh sb="9" eb="10">
      <t>ラン</t>
    </rPh>
    <rPh sb="36" eb="37">
      <t>ラン</t>
    </rPh>
    <rPh sb="39" eb="41">
      <t>ゲンド</t>
    </rPh>
    <rPh sb="41" eb="42">
      <t>ガク</t>
    </rPh>
    <rPh sb="44" eb="45">
      <t>ラン</t>
    </rPh>
    <rPh sb="46" eb="48">
      <t>スウチ</t>
    </rPh>
    <rPh sb="49" eb="50">
      <t>クラ</t>
    </rPh>
    <rPh sb="56" eb="57">
      <t>ヒク</t>
    </rPh>
    <rPh sb="58" eb="59">
      <t>ホウ</t>
    </rPh>
    <phoneticPr fontId="3"/>
  </si>
  <si>
    <t>③その他の欄は、内示の資料等を参考に記入する。</t>
    <rPh sb="3" eb="4">
      <t>タ</t>
    </rPh>
    <rPh sb="5" eb="6">
      <t>ラン</t>
    </rPh>
    <rPh sb="8" eb="10">
      <t>ナイジ</t>
    </rPh>
    <rPh sb="11" eb="13">
      <t>シリョウ</t>
    </rPh>
    <rPh sb="13" eb="14">
      <t>トウ</t>
    </rPh>
    <rPh sb="15" eb="17">
      <t>サンコウ</t>
    </rPh>
    <phoneticPr fontId="3"/>
  </si>
  <si>
    <t>安城市里親農家事業（農業技術支援）</t>
    <rPh sb="0" eb="3">
      <t>アンジョウシ</t>
    </rPh>
    <rPh sb="3" eb="5">
      <t>サトオヤ</t>
    </rPh>
    <rPh sb="5" eb="7">
      <t>ノウカ</t>
    </rPh>
    <rPh sb="7" eb="9">
      <t>ジギョウ</t>
    </rPh>
    <rPh sb="10" eb="12">
      <t>ノウギョウ</t>
    </rPh>
    <rPh sb="12" eb="14">
      <t>ギジュツ</t>
    </rPh>
    <rPh sb="14" eb="16">
      <t>シエン</t>
    </rPh>
    <phoneticPr fontId="3"/>
  </si>
  <si>
    <t>地域食農活動推進事業</t>
    <rPh sb="0" eb="6">
      <t>チイキショクノウカツドウ</t>
    </rPh>
    <rPh sb="6" eb="8">
      <t>スイシン</t>
    </rPh>
    <rPh sb="8" eb="10">
      <t>ジギョウ</t>
    </rPh>
    <phoneticPr fontId="3"/>
  </si>
  <si>
    <t>地域計画推進事業</t>
    <rPh sb="0" eb="4">
      <t>チイキケイカク</t>
    </rPh>
    <rPh sb="4" eb="6">
      <t>スイシン</t>
    </rPh>
    <rPh sb="6" eb="8">
      <t>ジギョウ</t>
    </rPh>
    <phoneticPr fontId="3"/>
  </si>
  <si>
    <t>農業経営体強化事業</t>
    <phoneticPr fontId="3"/>
  </si>
  <si>
    <t>環境に配慮した水稲直播き事業（石灰窒素）</t>
    <rPh sb="0" eb="2">
      <t>カンキョウ</t>
    </rPh>
    <rPh sb="3" eb="5">
      <t>ハイリョ</t>
    </rPh>
    <rPh sb="7" eb="9">
      <t>スイトウ</t>
    </rPh>
    <rPh sb="9" eb="11">
      <t>ジカマ</t>
    </rPh>
    <rPh sb="12" eb="14">
      <t>ジギョウ</t>
    </rPh>
    <rPh sb="15" eb="19">
      <t>セッカイチッソ</t>
    </rPh>
    <phoneticPr fontId="3"/>
  </si>
  <si>
    <t>農業生産工程管理普及推進事業</t>
    <rPh sb="0" eb="12">
      <t>ノウギョウセイサンコウテイカンリフキュウスイシン</t>
    </rPh>
    <rPh sb="12" eb="14">
      <t>ジギョウ</t>
    </rPh>
    <phoneticPr fontId="3"/>
  </si>
  <si>
    <t>安城十朗</t>
    <phoneticPr fontId="3"/>
  </si>
  <si>
    <t>安城零次</t>
    <rPh sb="0" eb="2">
      <t>アンジョウ</t>
    </rPh>
    <rPh sb="2" eb="4">
      <t>レイジ</t>
    </rPh>
    <phoneticPr fontId="3"/>
  </si>
  <si>
    <t>農用地改善組合等活動支援事業</t>
    <rPh sb="0" eb="3">
      <t>ノウヨウチ</t>
    </rPh>
    <rPh sb="3" eb="5">
      <t>カイゼン</t>
    </rPh>
    <rPh sb="5" eb="6">
      <t>クミ</t>
    </rPh>
    <rPh sb="6" eb="7">
      <t>ア</t>
    </rPh>
    <rPh sb="7" eb="8">
      <t>トウ</t>
    </rPh>
    <rPh sb="8" eb="10">
      <t>カツドウ</t>
    </rPh>
    <rPh sb="10" eb="12">
      <t>シエン</t>
    </rPh>
    <rPh sb="12" eb="14">
      <t>ジギョウ</t>
    </rPh>
    <phoneticPr fontId="3"/>
  </si>
  <si>
    <t>補助金交付
対象者名</t>
    <rPh sb="3" eb="5">
      <t>コウフ</t>
    </rPh>
    <phoneticPr fontId="3"/>
  </si>
  <si>
    <t>安城市里親農家事業（農機具等の譲渡）</t>
    <rPh sb="13" eb="14">
      <t>トウ</t>
    </rPh>
    <rPh sb="15" eb="17">
      <t>ジョウト</t>
    </rPh>
    <phoneticPr fontId="3"/>
  </si>
  <si>
    <t>（ｔ・ｋｇ・本・ヵ月・件）</t>
    <rPh sb="6" eb="7">
      <t>ホン</t>
    </rPh>
    <rPh sb="9" eb="10">
      <t>ゲツ</t>
    </rPh>
    <rPh sb="11" eb="12">
      <t>ケン</t>
    </rPh>
    <phoneticPr fontId="3"/>
  </si>
  <si>
    <t>様式第４（第４条関係）</t>
    <phoneticPr fontId="3"/>
  </si>
  <si>
    <t>　根拠規定：食料・農業・交流推進事業補助金交付要綱（第４条関係）</t>
    <rPh sb="6" eb="8">
      <t>ショクリョウ</t>
    </rPh>
    <rPh sb="9" eb="11">
      <t>ノウギョウ</t>
    </rPh>
    <rPh sb="12" eb="14">
      <t>コウリュウ</t>
    </rPh>
    <rPh sb="14" eb="16">
      <t>スイシン</t>
    </rPh>
    <phoneticPr fontId="3"/>
  </si>
  <si>
    <t>新規就農者支援事業</t>
    <rPh sb="0" eb="7">
      <t>シンキシュウノウシャシエン</t>
    </rPh>
    <rPh sb="7" eb="9">
      <t>ジギョウ</t>
    </rPh>
    <phoneticPr fontId="3"/>
  </si>
  <si>
    <t>甘ひびき熟度計購入支援事業</t>
    <rPh sb="0" eb="1">
      <t>アマ</t>
    </rPh>
    <rPh sb="4" eb="7">
      <t>ジュクドケイ</t>
    </rPh>
    <rPh sb="7" eb="13">
      <t>コウニュウシエンジギョウ</t>
    </rPh>
    <phoneticPr fontId="3"/>
  </si>
  <si>
    <t>農産物即日輸送推進事業</t>
    <rPh sb="0" eb="3">
      <t>ノウサンブツ</t>
    </rPh>
    <rPh sb="3" eb="5">
      <t>ソクジツ</t>
    </rPh>
    <rPh sb="5" eb="7">
      <t>ユソウ</t>
    </rPh>
    <rPh sb="7" eb="9">
      <t>スイシン</t>
    </rPh>
    <rPh sb="9" eb="11">
      <t>ジギョウ</t>
    </rPh>
    <phoneticPr fontId="3"/>
  </si>
  <si>
    <t>3,600㎏</t>
    <phoneticPr fontId="3"/>
  </si>
  <si>
    <t>2,000㎏</t>
    <phoneticPr fontId="3"/>
  </si>
  <si>
    <t>100ｔ</t>
    <phoneticPr fontId="3"/>
  </si>
  <si>
    <t>24人</t>
    <rPh sb="2" eb="3">
      <t>ニン</t>
    </rPh>
    <phoneticPr fontId="3"/>
  </si>
  <si>
    <t>2台</t>
    <rPh sb="1" eb="2">
      <t>ダイ</t>
    </rPh>
    <phoneticPr fontId="3"/>
  </si>
  <si>
    <t>500m</t>
    <phoneticPr fontId="3"/>
  </si>
  <si>
    <t>50本</t>
    <rPh sb="2" eb="3">
      <t>ホン</t>
    </rPh>
    <phoneticPr fontId="3"/>
  </si>
  <si>
    <t>20本</t>
    <rPh sb="2" eb="3">
      <t>ホン</t>
    </rPh>
    <phoneticPr fontId="3"/>
  </si>
  <si>
    <t>60本</t>
    <rPh sb="2" eb="3">
      <t>ホン</t>
    </rPh>
    <phoneticPr fontId="3"/>
  </si>
  <si>
    <t>5台</t>
    <rPh sb="1" eb="2">
      <t>ダイ</t>
    </rPh>
    <phoneticPr fontId="3"/>
  </si>
  <si>
    <t>1品種</t>
    <rPh sb="1" eb="3">
      <t>ヒンシュ</t>
    </rPh>
    <phoneticPr fontId="3"/>
  </si>
  <si>
    <t>1件</t>
    <rPh sb="1" eb="2">
      <t>ケン</t>
    </rPh>
    <phoneticPr fontId="3"/>
  </si>
  <si>
    <t>4件</t>
    <rPh sb="1" eb="2">
      <t>ケン</t>
    </rPh>
    <phoneticPr fontId="3"/>
  </si>
  <si>
    <t>補助単価
（Ｄ）</t>
    <phoneticPr fontId="3"/>
  </si>
  <si>
    <t>10か月</t>
    <rPh sb="3" eb="4">
      <t>ゲツ</t>
    </rPh>
    <phoneticPr fontId="3"/>
  </si>
  <si>
    <t>2件</t>
    <rPh sb="1" eb="2">
      <t>ケン</t>
    </rPh>
    <phoneticPr fontId="3"/>
  </si>
  <si>
    <t>100</t>
    <phoneticPr fontId="3"/>
  </si>
  <si>
    <t>2</t>
    <phoneticPr fontId="3"/>
  </si>
  <si>
    <t>.3/4</t>
    <phoneticPr fontId="3"/>
  </si>
  <si>
    <t>一律8万円+150円/10ａ</t>
    <rPh sb="0" eb="2">
      <t>イチリツ</t>
    </rPh>
    <rPh sb="3" eb="5">
      <t>マンエン</t>
    </rPh>
    <rPh sb="9" eb="10">
      <t>エン</t>
    </rPh>
    <phoneticPr fontId="3"/>
  </si>
  <si>
    <t>狩猟免許取得</t>
    <rPh sb="0" eb="6">
      <t>シュリョウメンキョシュトク</t>
    </rPh>
    <phoneticPr fontId="3"/>
  </si>
  <si>
    <t>箱わな購入</t>
    <rPh sb="0" eb="1">
      <t>ハコ</t>
    </rPh>
    <rPh sb="3" eb="5">
      <t>コウニュウ</t>
    </rPh>
    <phoneticPr fontId="3"/>
  </si>
  <si>
    <t>受講料</t>
    <rPh sb="0" eb="3">
      <t>ジュコウリョウ</t>
    </rPh>
    <phoneticPr fontId="3"/>
  </si>
  <si>
    <t>実地検査料</t>
    <rPh sb="0" eb="5">
      <t>ジッチケンサリョウ</t>
    </rPh>
    <phoneticPr fontId="3"/>
  </si>
  <si>
    <t>①エクセルファイルを編集する場合について、色付きでない欄は、計算式が入力されているため、上書きをしないように注意すること。</t>
    <rPh sb="10" eb="12">
      <t>ヘンシュウ</t>
    </rPh>
    <rPh sb="14" eb="16">
      <t>バアイ</t>
    </rPh>
    <rPh sb="21" eb="22">
      <t>イロ</t>
    </rPh>
    <rPh sb="22" eb="23">
      <t>ツ</t>
    </rPh>
    <rPh sb="27" eb="28">
      <t>ラン</t>
    </rPh>
    <rPh sb="30" eb="32">
      <t>ケイサン</t>
    </rPh>
    <rPh sb="32" eb="33">
      <t>シキ</t>
    </rPh>
    <rPh sb="34" eb="36">
      <t>ニュウリョク</t>
    </rPh>
    <rPh sb="44" eb="46">
      <t>ウワガ</t>
    </rPh>
    <rPh sb="54" eb="56">
      <t>チュウイ</t>
    </rPh>
    <phoneticPr fontId="3"/>
  </si>
  <si>
    <t>環境に配慮した水稲直播き事業（塩化カリウム）</t>
    <rPh sb="0" eb="2">
      <t>カンキョウ</t>
    </rPh>
    <rPh sb="3" eb="5">
      <t>ハイリョ</t>
    </rPh>
    <rPh sb="7" eb="9">
      <t>スイトウ</t>
    </rPh>
    <rPh sb="9" eb="11">
      <t>ジカマ</t>
    </rPh>
    <rPh sb="12" eb="14">
      <t>ジギョウ</t>
    </rPh>
    <rPh sb="15" eb="17">
      <t>エンカ</t>
    </rPh>
    <phoneticPr fontId="3"/>
  </si>
  <si>
    <t>わな猟免許取得及び
箱わな購入支援事業</t>
    <rPh sb="2" eb="3">
      <t>リョウ</t>
    </rPh>
    <rPh sb="3" eb="5">
      <t>メンキョ</t>
    </rPh>
    <rPh sb="5" eb="7">
      <t>シュトク</t>
    </rPh>
    <rPh sb="7" eb="8">
      <t>オヨ</t>
    </rPh>
    <rPh sb="10" eb="11">
      <t>ハコ</t>
    </rPh>
    <rPh sb="13" eb="15">
      <t>コウニュウ</t>
    </rPh>
    <rPh sb="15" eb="19">
      <t>シエンジギョウ</t>
    </rPh>
    <phoneticPr fontId="3"/>
  </si>
  <si>
    <t>農畜産物販路開拓推進事業</t>
    <rPh sb="0" eb="4">
      <t>ノウチクサンブツ</t>
    </rPh>
    <rPh sb="4" eb="6">
      <t>ハンロ</t>
    </rPh>
    <rPh sb="6" eb="8">
      <t>カイタク</t>
    </rPh>
    <rPh sb="8" eb="10">
      <t>スイシン</t>
    </rPh>
    <rPh sb="10" eb="12">
      <t>ジギョウ</t>
    </rPh>
    <phoneticPr fontId="3"/>
  </si>
  <si>
    <t>わな猟免許取得及び箱わな購入支援事業</t>
    <rPh sb="2" eb="3">
      <t>リョウ</t>
    </rPh>
    <rPh sb="3" eb="5">
      <t>メンキョ</t>
    </rPh>
    <rPh sb="5" eb="7">
      <t>シュトク</t>
    </rPh>
    <rPh sb="7" eb="8">
      <t>オヨ</t>
    </rPh>
    <rPh sb="9" eb="10">
      <t>ハコ</t>
    </rPh>
    <rPh sb="12" eb="14">
      <t>コウニュウ</t>
    </rPh>
    <rPh sb="14" eb="18">
      <t>シエンジギョウ</t>
    </rPh>
    <phoneticPr fontId="3"/>
  </si>
  <si>
    <r>
      <rPr>
        <sz val="12"/>
        <color rgb="FF0070C0"/>
        <rFont val="HGP創英ﾌﾟﾚｾﾞﾝｽEB"/>
        <family val="1"/>
        <charset val="128"/>
      </rPr>
      <t>○○町</t>
    </r>
    <r>
      <rPr>
        <sz val="12"/>
        <color rgb="FF0070C0"/>
        <rFont val="HG行書体"/>
        <family val="4"/>
        <charset val="128"/>
      </rPr>
      <t>　</t>
    </r>
    <r>
      <rPr>
        <sz val="11"/>
        <rFont val="ＭＳ Ｐゴシック"/>
        <family val="3"/>
        <charset val="128"/>
      </rPr>
      <t>　農用地利用改善組合　・　部会</t>
    </r>
    <rPh sb="2" eb="3">
      <t>マチ</t>
    </rPh>
    <rPh sb="17" eb="19">
      <t>ブカイ</t>
    </rPh>
    <phoneticPr fontId="3"/>
  </si>
  <si>
    <t>有機農業推進支援事業</t>
    <rPh sb="0" eb="2">
      <t>ユウキ</t>
    </rPh>
    <rPh sb="2" eb="6">
      <t>ノウギョウスイシン</t>
    </rPh>
    <rPh sb="6" eb="10">
      <t>シエンジギョウ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</si>
</sst>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0_);[Red]\(0\)"/>
    <numFmt numFmtId="178" formatCode="#,##0.0;[Red]\-#,##0.0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2"/>
      <color rgb="FF0070C0"/>
      <name val="HG行書体"/>
      <family val="4"/>
      <charset val="128"/>
    </font>
    <font>
      <sz val="11"/>
      <color rgb="FF0070C0"/>
      <name val="HG行書体"/>
      <family val="4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2"/>
      <color rgb="FF0070C0"/>
      <name val="HGP創英ﾌﾟﾚｾﾞﾝｽEB"/>
      <family val="1"/>
      <charset val="128"/>
    </font>
    <font>
      <sz val="11"/>
      <name val="ＭＳ Ｐゴシック"/>
      <family val="1"/>
      <charset val="128"/>
    </font>
    <font>
      <sz val="11"/>
      <color theme="3" tint="0.39997558519241921"/>
      <name val="HGP創英ﾌﾟﾚｾﾞﾝｽE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0" fillId="0" borderId="5" xfId="0" applyBorder="1" applyAlignment="1">
      <alignment horizontal="center" vertical="top"/>
    </xf>
    <xf numFmtId="3" fontId="4" fillId="0" borderId="17" xfId="0" applyNumberFormat="1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0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1" xfId="0" applyBorder="1">
      <alignment vertical="center"/>
    </xf>
    <xf numFmtId="0" fontId="0" fillId="0" borderId="25" xfId="0" applyBorder="1">
      <alignment vertical="center"/>
    </xf>
    <xf numFmtId="0" fontId="5" fillId="0" borderId="0" xfId="0" applyFont="1">
      <alignment vertical="center"/>
    </xf>
    <xf numFmtId="176" fontId="4" fillId="0" borderId="28" xfId="0" applyNumberFormat="1" applyFont="1" applyBorder="1">
      <alignment vertical="center"/>
    </xf>
    <xf numFmtId="0" fontId="6" fillId="0" borderId="7" xfId="0" applyFont="1" applyBorder="1">
      <alignment vertical="center"/>
    </xf>
    <xf numFmtId="3" fontId="6" fillId="0" borderId="7" xfId="0" applyNumberFormat="1" applyFont="1" applyBorder="1">
      <alignment vertical="center"/>
    </xf>
    <xf numFmtId="0" fontId="6" fillId="0" borderId="9" xfId="0" applyFont="1" applyBorder="1" applyAlignment="1">
      <alignment vertical="center" shrinkToFit="1"/>
    </xf>
    <xf numFmtId="0" fontId="6" fillId="0" borderId="9" xfId="0" applyFont="1" applyBorder="1">
      <alignment vertical="center"/>
    </xf>
    <xf numFmtId="0" fontId="6" fillId="0" borderId="11" xfId="0" applyFont="1" applyBorder="1">
      <alignment vertical="center"/>
    </xf>
    <xf numFmtId="3" fontId="6" fillId="0" borderId="11" xfId="0" applyNumberFormat="1" applyFont="1" applyBorder="1">
      <alignment vertical="center"/>
    </xf>
    <xf numFmtId="0" fontId="6" fillId="0" borderId="7" xfId="0" applyFont="1" applyBorder="1" applyAlignment="1">
      <alignment vertical="center" shrinkToFit="1"/>
    </xf>
    <xf numFmtId="0" fontId="0" fillId="0" borderId="30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7" xfId="0" applyBorder="1" applyAlignment="1">
      <alignment horizontal="center" vertical="top"/>
    </xf>
    <xf numFmtId="176" fontId="12" fillId="0" borderId="7" xfId="1" applyNumberFormat="1" applyFont="1" applyBorder="1" applyAlignment="1">
      <alignment vertical="center"/>
    </xf>
    <xf numFmtId="177" fontId="12" fillId="0" borderId="7" xfId="1" applyNumberFormat="1" applyFont="1" applyBorder="1" applyAlignment="1">
      <alignment vertical="center"/>
    </xf>
    <xf numFmtId="0" fontId="6" fillId="2" borderId="7" xfId="0" applyFont="1" applyFill="1" applyBorder="1">
      <alignment vertical="center"/>
    </xf>
    <xf numFmtId="38" fontId="10" fillId="2" borderId="11" xfId="1" applyFont="1" applyFill="1" applyBorder="1" applyAlignment="1">
      <alignment vertical="center"/>
    </xf>
    <xf numFmtId="0" fontId="6" fillId="0" borderId="12" xfId="0" applyFont="1" applyBorder="1">
      <alignment vertical="center"/>
    </xf>
    <xf numFmtId="0" fontId="6" fillId="0" borderId="11" xfId="0" applyFont="1" applyBorder="1" applyAlignment="1">
      <alignment vertical="center" shrinkToFit="1"/>
    </xf>
    <xf numFmtId="0" fontId="1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33" xfId="0" applyFont="1" applyBorder="1" applyAlignment="1">
      <alignment vertical="center" shrinkToFit="1"/>
    </xf>
    <xf numFmtId="3" fontId="6" fillId="0" borderId="33" xfId="0" applyNumberFormat="1" applyFont="1" applyBorder="1">
      <alignment vertical="center"/>
    </xf>
    <xf numFmtId="177" fontId="12" fillId="0" borderId="33" xfId="1" applyNumberFormat="1" applyFont="1" applyBorder="1" applyAlignment="1">
      <alignment vertical="center"/>
    </xf>
    <xf numFmtId="0" fontId="6" fillId="0" borderId="35" xfId="0" applyFont="1" applyBorder="1">
      <alignment vertical="center"/>
    </xf>
    <xf numFmtId="0" fontId="6" fillId="0" borderId="14" xfId="0" applyFont="1" applyBorder="1" applyAlignment="1">
      <alignment vertical="center" shrinkToFit="1"/>
    </xf>
    <xf numFmtId="3" fontId="6" fillId="0" borderId="14" xfId="0" applyNumberFormat="1" applyFont="1" applyBorder="1">
      <alignment vertical="center"/>
    </xf>
    <xf numFmtId="177" fontId="12" fillId="0" borderId="14" xfId="1" applyNumberFormat="1" applyFont="1" applyBorder="1" applyAlignment="1">
      <alignment vertical="center"/>
    </xf>
    <xf numFmtId="0" fontId="6" fillId="0" borderId="15" xfId="0" applyFont="1" applyBorder="1">
      <alignment vertical="center"/>
    </xf>
    <xf numFmtId="0" fontId="14" fillId="0" borderId="5" xfId="0" applyFont="1" applyBorder="1" applyAlignment="1">
      <alignment horizontal="center" vertical="top"/>
    </xf>
    <xf numFmtId="3" fontId="12" fillId="0" borderId="7" xfId="0" applyNumberFormat="1" applyFont="1" applyBorder="1">
      <alignment vertical="center"/>
    </xf>
    <xf numFmtId="49" fontId="6" fillId="0" borderId="7" xfId="0" applyNumberFormat="1" applyFont="1" applyFill="1" applyBorder="1">
      <alignment vertical="center"/>
    </xf>
    <xf numFmtId="3" fontId="6" fillId="0" borderId="7" xfId="0" applyNumberFormat="1" applyFont="1" applyFill="1" applyBorder="1">
      <alignment vertical="center"/>
    </xf>
    <xf numFmtId="38" fontId="11" fillId="0" borderId="7" xfId="1" applyFont="1" applyFill="1" applyBorder="1" applyAlignment="1">
      <alignment horizontal="right" vertical="center"/>
    </xf>
    <xf numFmtId="38" fontId="10" fillId="0" borderId="7" xfId="1" applyFont="1" applyFill="1" applyBorder="1" applyAlignment="1">
      <alignment horizontal="right" vertical="center"/>
    </xf>
    <xf numFmtId="49" fontId="6" fillId="0" borderId="14" xfId="0" applyNumberFormat="1" applyFont="1" applyFill="1" applyBorder="1">
      <alignment vertical="center"/>
    </xf>
    <xf numFmtId="12" fontId="6" fillId="0" borderId="14" xfId="0" applyNumberFormat="1" applyFont="1" applyFill="1" applyBorder="1" applyAlignment="1">
      <alignment horizontal="center" vertical="center"/>
    </xf>
    <xf numFmtId="38" fontId="11" fillId="0" borderId="14" xfId="1" applyFont="1" applyFill="1" applyBorder="1" applyAlignment="1">
      <alignment horizontal="right" vertical="center"/>
    </xf>
    <xf numFmtId="3" fontId="6" fillId="0" borderId="14" xfId="0" applyNumberFormat="1" applyFont="1" applyFill="1" applyBorder="1" applyAlignment="1">
      <alignment vertical="center" wrapText="1"/>
    </xf>
    <xf numFmtId="38" fontId="10" fillId="0" borderId="14" xfId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 wrapText="1"/>
    </xf>
    <xf numFmtId="0" fontId="15" fillId="0" borderId="7" xfId="0" applyFont="1" applyBorder="1" applyAlignment="1">
      <alignment vertical="center" shrinkToFit="1"/>
    </xf>
    <xf numFmtId="0" fontId="15" fillId="0" borderId="11" xfId="0" applyFont="1" applyBorder="1" applyAlignment="1">
      <alignment vertical="center" shrinkToFit="1"/>
    </xf>
    <xf numFmtId="0" fontId="15" fillId="0" borderId="33" xfId="0" applyFont="1" applyBorder="1" applyAlignment="1">
      <alignment vertical="center" shrinkToFit="1"/>
    </xf>
    <xf numFmtId="0" fontId="15" fillId="0" borderId="14" xfId="0" applyFont="1" applyBorder="1" applyAlignment="1">
      <alignment vertical="center" shrinkToFit="1"/>
    </xf>
    <xf numFmtId="0" fontId="15" fillId="0" borderId="7" xfId="0" applyFont="1" applyBorder="1" applyAlignment="1">
      <alignment vertical="center" wrapText="1" shrinkToFit="1"/>
    </xf>
    <xf numFmtId="40" fontId="16" fillId="0" borderId="7" xfId="1" applyNumberFormat="1" applyFont="1" applyFill="1" applyBorder="1" applyAlignment="1">
      <alignment horizontal="right" vertical="center"/>
    </xf>
    <xf numFmtId="38" fontId="16" fillId="0" borderId="8" xfId="1" applyFont="1" applyFill="1" applyBorder="1" applyAlignment="1">
      <alignment horizontal="right" vertical="center"/>
    </xf>
    <xf numFmtId="12" fontId="16" fillId="0" borderId="7" xfId="0" applyNumberFormat="1" applyFont="1" applyFill="1" applyBorder="1">
      <alignment vertical="center"/>
    </xf>
    <xf numFmtId="38" fontId="16" fillId="0" borderId="7" xfId="1" applyFont="1" applyFill="1" applyBorder="1" applyAlignment="1">
      <alignment horizontal="right" vertical="center"/>
    </xf>
    <xf numFmtId="3" fontId="16" fillId="0" borderId="8" xfId="0" applyNumberFormat="1" applyFont="1" applyBorder="1" applyAlignment="1">
      <alignment horizontal="right" vertical="center"/>
    </xf>
    <xf numFmtId="12" fontId="16" fillId="0" borderId="7" xfId="0" applyNumberFormat="1" applyFont="1" applyFill="1" applyBorder="1" applyAlignment="1">
      <alignment horizontal="right" vertical="center"/>
    </xf>
    <xf numFmtId="38" fontId="16" fillId="0" borderId="13" xfId="1" applyFont="1" applyFill="1" applyBorder="1" applyAlignment="1">
      <alignment horizontal="right" vertical="center"/>
    </xf>
    <xf numFmtId="12" fontId="16" fillId="0" borderId="14" xfId="0" applyNumberFormat="1" applyFont="1" applyFill="1" applyBorder="1" applyAlignment="1">
      <alignment horizontal="right" vertical="center"/>
    </xf>
    <xf numFmtId="3" fontId="16" fillId="0" borderId="7" xfId="0" applyNumberFormat="1" applyFont="1" applyFill="1" applyBorder="1">
      <alignment vertical="center"/>
    </xf>
    <xf numFmtId="176" fontId="11" fillId="0" borderId="7" xfId="1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177" fontId="11" fillId="0" borderId="7" xfId="1" applyNumberFormat="1" applyFont="1" applyBorder="1" applyAlignment="1">
      <alignment vertical="center"/>
    </xf>
    <xf numFmtId="0" fontId="16" fillId="0" borderId="9" xfId="0" applyFont="1" applyBorder="1">
      <alignment vertical="center"/>
    </xf>
    <xf numFmtId="0" fontId="16" fillId="0" borderId="12" xfId="0" applyFont="1" applyBorder="1">
      <alignment vertical="center"/>
    </xf>
    <xf numFmtId="177" fontId="11" fillId="0" borderId="33" xfId="1" applyNumberFormat="1" applyFont="1" applyBorder="1" applyAlignment="1">
      <alignment vertical="center"/>
    </xf>
    <xf numFmtId="0" fontId="16" fillId="0" borderId="35" xfId="0" applyFont="1" applyBorder="1">
      <alignment vertical="center"/>
    </xf>
    <xf numFmtId="3" fontId="16" fillId="0" borderId="14" xfId="0" applyNumberFormat="1" applyFont="1" applyFill="1" applyBorder="1" applyAlignment="1">
      <alignment vertical="center" wrapText="1"/>
    </xf>
    <xf numFmtId="177" fontId="11" fillId="0" borderId="14" xfId="1" applyNumberFormat="1" applyFont="1" applyBorder="1" applyAlignment="1">
      <alignment vertical="center"/>
    </xf>
    <xf numFmtId="0" fontId="16" fillId="0" borderId="15" xfId="0" applyFont="1" applyBorder="1">
      <alignment vertical="center"/>
    </xf>
    <xf numFmtId="0" fontId="17" fillId="0" borderId="5" xfId="0" applyFont="1" applyBorder="1" applyAlignment="1">
      <alignment horizontal="center" vertical="top"/>
    </xf>
    <xf numFmtId="0" fontId="0" fillId="0" borderId="33" xfId="0" applyBorder="1">
      <alignment vertical="center"/>
    </xf>
    <xf numFmtId="178" fontId="16" fillId="0" borderId="7" xfId="1" applyNumberFormat="1" applyFont="1" applyFill="1" applyBorder="1" applyAlignment="1">
      <alignment horizontal="right" vertical="center"/>
    </xf>
    <xf numFmtId="0" fontId="18" fillId="0" borderId="7" xfId="0" applyFont="1" applyBorder="1" applyAlignment="1">
      <alignment horizontal="center" vertical="center"/>
    </xf>
    <xf numFmtId="38" fontId="20" fillId="2" borderId="7" xfId="1" applyFont="1" applyFill="1" applyBorder="1" applyAlignment="1">
      <alignment vertical="center"/>
    </xf>
    <xf numFmtId="3" fontId="20" fillId="0" borderId="8" xfId="0" applyNumberFormat="1" applyFont="1" applyBorder="1">
      <alignment vertical="center"/>
    </xf>
    <xf numFmtId="3" fontId="20" fillId="0" borderId="8" xfId="0" applyNumberFormat="1" applyFont="1" applyBorder="1" applyAlignment="1">
      <alignment horizontal="right" vertical="center"/>
    </xf>
    <xf numFmtId="3" fontId="20" fillId="0" borderId="7" xfId="0" applyNumberFormat="1" applyFont="1" applyBorder="1">
      <alignment vertical="center"/>
    </xf>
    <xf numFmtId="3" fontId="20" fillId="0" borderId="7" xfId="0" applyNumberFormat="1" applyFont="1" applyBorder="1" applyAlignment="1">
      <alignment horizontal="right" vertical="center"/>
    </xf>
    <xf numFmtId="3" fontId="20" fillId="0" borderId="11" xfId="0" applyNumberFormat="1" applyFont="1" applyBorder="1" applyAlignment="1">
      <alignment horizontal="right" vertical="center"/>
    </xf>
    <xf numFmtId="3" fontId="20" fillId="0" borderId="31" xfId="0" applyNumberFormat="1" applyFont="1" applyBorder="1">
      <alignment vertical="center"/>
    </xf>
    <xf numFmtId="3" fontId="20" fillId="0" borderId="11" xfId="0" applyNumberFormat="1" applyFont="1" applyBorder="1">
      <alignment vertical="center"/>
    </xf>
    <xf numFmtId="3" fontId="20" fillId="0" borderId="34" xfId="0" applyNumberFormat="1" applyFont="1" applyBorder="1">
      <alignment vertical="center"/>
    </xf>
    <xf numFmtId="3" fontId="20" fillId="0" borderId="33" xfId="0" applyNumberFormat="1" applyFont="1" applyBorder="1" applyAlignment="1">
      <alignment horizontal="right" vertical="center"/>
    </xf>
    <xf numFmtId="0" fontId="18" fillId="0" borderId="14" xfId="0" applyFont="1" applyBorder="1" applyAlignment="1">
      <alignment horizontal="center" vertical="center"/>
    </xf>
    <xf numFmtId="3" fontId="20" fillId="0" borderId="13" xfId="0" applyNumberFormat="1" applyFont="1" applyBorder="1">
      <alignment vertical="center"/>
    </xf>
    <xf numFmtId="3" fontId="20" fillId="0" borderId="14" xfId="0" applyNumberFormat="1" applyFont="1" applyBorder="1">
      <alignment vertical="center"/>
    </xf>
    <xf numFmtId="3" fontId="20" fillId="0" borderId="13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top" wrapText="1" shrinkToFit="1"/>
    </xf>
    <xf numFmtId="0" fontId="0" fillId="0" borderId="10" xfId="0" applyBorder="1" applyAlignment="1">
      <alignment horizontal="left" vertical="top" wrapText="1" shrinkToFit="1"/>
    </xf>
    <xf numFmtId="0" fontId="0" fillId="0" borderId="4" xfId="0" applyBorder="1" applyAlignment="1">
      <alignment horizontal="left" vertical="top" wrapText="1" shrinkToFit="1"/>
    </xf>
    <xf numFmtId="0" fontId="0" fillId="0" borderId="32" xfId="0" applyBorder="1" applyAlignment="1">
      <alignment horizontal="left" vertical="top" wrapText="1" shrinkToFit="1"/>
    </xf>
    <xf numFmtId="0" fontId="0" fillId="0" borderId="16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9" fillId="0" borderId="1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238125</xdr:colOff>
      <xdr:row>2</xdr:row>
      <xdr:rowOff>219075</xdr:rowOff>
    </xdr:from>
    <xdr:to>
      <xdr:col>13</xdr:col>
      <xdr:colOff>638175</xdr:colOff>
      <xdr:row>4</xdr:row>
      <xdr:rowOff>57150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801225" y="554355"/>
          <a:ext cx="1268730" cy="264795"/>
        </a:xfrm>
        <a:prstGeom prst="rect">
          <a:avLst/>
        </a:prstGeom>
        <a:noFill/>
        <a:ln w="63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916AA-5424-48FB-AB98-CD84EAC0EEB2}">
  <sheetPr>
    <pageSetUpPr fitToPage="1"/>
  </sheetPr>
  <dimension ref="A1:M35"/>
  <sheetViews>
    <sheetView showZeros="0" view="pageBreakPreview" topLeftCell="A16" zoomScale="90" zoomScaleNormal="85" zoomScaleSheetLayoutView="90" workbookViewId="0">
      <selection activeCell="B30" sqref="B30"/>
    </sheetView>
  </sheetViews>
  <sheetFormatPr defaultRowHeight="13.2" x14ac:dyDescent="0.2"/>
  <cols>
    <col min="1" max="1" width="12.109375" customWidth="1"/>
    <col min="2" max="2" width="31" customWidth="1"/>
    <col min="3" max="3" width="10.6640625" customWidth="1"/>
    <col min="4" max="6" width="13.88671875" customWidth="1"/>
    <col min="7" max="7" width="9.88671875" customWidth="1"/>
    <col min="8" max="8" width="7.33203125" bestFit="1" customWidth="1"/>
    <col min="9" max="11" width="14.6640625" customWidth="1"/>
    <col min="12" max="12" width="9.21875" hidden="1" customWidth="1"/>
    <col min="13" max="13" width="19.44140625" customWidth="1"/>
  </cols>
  <sheetData>
    <row r="1" spans="1:13" x14ac:dyDescent="0.2">
      <c r="A1" t="s">
        <v>58</v>
      </c>
    </row>
    <row r="2" spans="1:13" ht="27" customHeight="1" x14ac:dyDescent="0.2">
      <c r="A2" s="102" t="s">
        <v>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x14ac:dyDescent="0.2">
      <c r="I3" s="103"/>
      <c r="J3" s="104"/>
      <c r="K3" s="104"/>
      <c r="L3" s="104"/>
      <c r="M3" s="104"/>
    </row>
    <row r="4" spans="1:13" ht="13.8" thickBot="1" x14ac:dyDescent="0.25">
      <c r="A4" t="s">
        <v>1</v>
      </c>
    </row>
    <row r="5" spans="1:13" ht="43.5" customHeight="1" x14ac:dyDescent="0.2">
      <c r="A5" s="105" t="s">
        <v>2</v>
      </c>
      <c r="B5" s="107" t="s">
        <v>3</v>
      </c>
      <c r="C5" s="109" t="s">
        <v>55</v>
      </c>
      <c r="D5" s="32" t="s">
        <v>4</v>
      </c>
      <c r="E5" s="32" t="s">
        <v>5</v>
      </c>
      <c r="F5" s="31" t="s">
        <v>35</v>
      </c>
      <c r="G5" s="111" t="s">
        <v>6</v>
      </c>
      <c r="H5" s="111" t="s">
        <v>7</v>
      </c>
      <c r="I5" s="22" t="s">
        <v>8</v>
      </c>
      <c r="J5" s="23" t="s">
        <v>9</v>
      </c>
      <c r="K5" s="23" t="s">
        <v>10</v>
      </c>
      <c r="L5" s="22" t="s">
        <v>33</v>
      </c>
      <c r="M5" s="113" t="s">
        <v>11</v>
      </c>
    </row>
    <row r="6" spans="1:13" ht="15" customHeight="1" x14ac:dyDescent="0.2">
      <c r="A6" s="106"/>
      <c r="B6" s="108"/>
      <c r="C6" s="110"/>
      <c r="D6" s="1" t="s">
        <v>12</v>
      </c>
      <c r="E6" s="1" t="s">
        <v>13</v>
      </c>
      <c r="F6" s="41" t="s">
        <v>57</v>
      </c>
      <c r="G6" s="112"/>
      <c r="H6" s="112"/>
      <c r="I6" s="24" t="s">
        <v>13</v>
      </c>
      <c r="J6" s="24" t="s">
        <v>13</v>
      </c>
      <c r="K6" s="24" t="s">
        <v>13</v>
      </c>
      <c r="L6" s="24"/>
      <c r="M6" s="114"/>
    </row>
    <row r="7" spans="1:13" ht="22.8" customHeight="1" x14ac:dyDescent="0.2">
      <c r="A7" s="95" t="s">
        <v>54</v>
      </c>
      <c r="B7" s="53" t="s">
        <v>23</v>
      </c>
      <c r="C7" s="27"/>
      <c r="D7" s="28"/>
      <c r="E7" s="16"/>
      <c r="F7" s="42"/>
      <c r="G7" s="43"/>
      <c r="H7" s="44"/>
      <c r="I7" s="45" t="str">
        <f>IF(D7="","",ROUNDDOWN(D7*G7+100000,0))</f>
        <v/>
      </c>
      <c r="J7" s="44"/>
      <c r="K7" s="46" t="str">
        <f>IF(I7="","",IF(L7="",MIN(I7:J7),ROUNDDOWN(MIN(I7:J7)*L7,0)))</f>
        <v/>
      </c>
      <c r="L7" s="25">
        <v>0.4</v>
      </c>
      <c r="M7" s="17"/>
    </row>
    <row r="8" spans="1:13" ht="22.8" customHeight="1" x14ac:dyDescent="0.2">
      <c r="A8" s="96"/>
      <c r="B8" s="53" t="s">
        <v>47</v>
      </c>
      <c r="C8" s="15"/>
      <c r="D8" s="16"/>
      <c r="E8" s="16"/>
      <c r="F8" s="16"/>
      <c r="G8" s="43"/>
      <c r="H8" s="44"/>
      <c r="I8" s="45" t="str">
        <f t="shared" ref="I8:I31" si="0">IF(D8="","",ROUNDDOWN(D8*G8+100000,0))</f>
        <v/>
      </c>
      <c r="J8" s="44"/>
      <c r="K8" s="46" t="str">
        <f t="shared" ref="K8:K31" si="1">IF(I8="","",IF(L8="",MIN(I8:J8),ROUNDDOWN(MIN(I8:J8)*L8,0)))</f>
        <v/>
      </c>
      <c r="L8" s="26">
        <v>1</v>
      </c>
      <c r="M8" s="18"/>
    </row>
    <row r="9" spans="1:13" ht="22.8" customHeight="1" x14ac:dyDescent="0.2">
      <c r="A9" s="97"/>
      <c r="B9" s="53" t="s">
        <v>48</v>
      </c>
      <c r="C9" s="15"/>
      <c r="D9" s="16"/>
      <c r="E9" s="16"/>
      <c r="F9" s="16"/>
      <c r="G9" s="43"/>
      <c r="H9" s="44"/>
      <c r="I9" s="45" t="str">
        <f t="shared" si="0"/>
        <v/>
      </c>
      <c r="J9" s="44"/>
      <c r="K9" s="46" t="str">
        <f t="shared" si="1"/>
        <v/>
      </c>
      <c r="L9" s="25">
        <v>0.5</v>
      </c>
      <c r="M9" s="18"/>
    </row>
    <row r="10" spans="1:13" ht="22.8" customHeight="1" x14ac:dyDescent="0.2">
      <c r="A10" s="95" t="s">
        <v>49</v>
      </c>
      <c r="B10" s="53" t="s">
        <v>24</v>
      </c>
      <c r="C10" s="15"/>
      <c r="D10" s="16"/>
      <c r="E10" s="16"/>
      <c r="F10" s="16"/>
      <c r="G10" s="43"/>
      <c r="H10" s="44"/>
      <c r="I10" s="45" t="str">
        <f t="shared" si="0"/>
        <v/>
      </c>
      <c r="J10" s="44"/>
      <c r="K10" s="46" t="str">
        <f t="shared" si="1"/>
        <v/>
      </c>
      <c r="L10" s="26">
        <v>1</v>
      </c>
      <c r="M10" s="18"/>
    </row>
    <row r="11" spans="1:13" ht="22.8" customHeight="1" x14ac:dyDescent="0.2">
      <c r="A11" s="96"/>
      <c r="B11" s="53" t="s">
        <v>88</v>
      </c>
      <c r="C11" s="15"/>
      <c r="D11" s="16"/>
      <c r="E11" s="16"/>
      <c r="F11" s="16"/>
      <c r="G11" s="43"/>
      <c r="H11" s="44"/>
      <c r="I11" s="45" t="str">
        <f t="shared" si="0"/>
        <v/>
      </c>
      <c r="J11" s="44"/>
      <c r="K11" s="46" t="str">
        <f t="shared" si="1"/>
        <v/>
      </c>
      <c r="L11" s="26">
        <v>1</v>
      </c>
      <c r="M11" s="18"/>
    </row>
    <row r="12" spans="1:13" ht="22.8" customHeight="1" x14ac:dyDescent="0.2">
      <c r="A12" s="96"/>
      <c r="B12" s="53" t="s">
        <v>50</v>
      </c>
      <c r="C12" s="15"/>
      <c r="D12" s="16"/>
      <c r="E12" s="16"/>
      <c r="F12" s="16"/>
      <c r="G12" s="43"/>
      <c r="H12" s="44"/>
      <c r="I12" s="45" t="str">
        <f t="shared" si="0"/>
        <v/>
      </c>
      <c r="J12" s="44"/>
      <c r="K12" s="46" t="str">
        <f t="shared" si="1"/>
        <v/>
      </c>
      <c r="L12" s="26"/>
      <c r="M12" s="18"/>
    </row>
    <row r="13" spans="1:13" ht="22.8" customHeight="1" x14ac:dyDescent="0.2">
      <c r="A13" s="96"/>
      <c r="B13" s="53" t="s">
        <v>25</v>
      </c>
      <c r="C13" s="15"/>
      <c r="D13" s="16"/>
      <c r="E13" s="16"/>
      <c r="F13" s="16"/>
      <c r="G13" s="43"/>
      <c r="H13" s="44"/>
      <c r="I13" s="45" t="str">
        <f t="shared" si="0"/>
        <v/>
      </c>
      <c r="J13" s="44"/>
      <c r="K13" s="46" t="str">
        <f t="shared" si="1"/>
        <v/>
      </c>
      <c r="L13" s="26">
        <v>1</v>
      </c>
      <c r="M13" s="18"/>
    </row>
    <row r="14" spans="1:13" ht="22.8" customHeight="1" x14ac:dyDescent="0.2">
      <c r="A14" s="96"/>
      <c r="B14" s="53" t="s">
        <v>26</v>
      </c>
      <c r="C14" s="15"/>
      <c r="D14" s="16"/>
      <c r="E14" s="16"/>
      <c r="F14" s="16"/>
      <c r="G14" s="43"/>
      <c r="H14" s="44"/>
      <c r="I14" s="45"/>
      <c r="J14" s="44"/>
      <c r="K14" s="46"/>
      <c r="L14" s="26"/>
      <c r="M14" s="18"/>
    </row>
    <row r="15" spans="1:13" ht="22.8" customHeight="1" x14ac:dyDescent="0.2">
      <c r="A15" s="96"/>
      <c r="B15" s="57" t="s">
        <v>89</v>
      </c>
      <c r="C15" s="15"/>
      <c r="D15" s="16"/>
      <c r="E15" s="16"/>
      <c r="F15" s="16"/>
      <c r="G15" s="43"/>
      <c r="H15" s="44"/>
      <c r="I15" s="45"/>
      <c r="J15" s="44"/>
      <c r="K15" s="46"/>
      <c r="L15" s="26"/>
      <c r="M15" s="18"/>
    </row>
    <row r="16" spans="1:13" ht="22.8" customHeight="1" x14ac:dyDescent="0.2">
      <c r="A16" s="96"/>
      <c r="B16" s="57" t="s">
        <v>60</v>
      </c>
      <c r="C16" s="15"/>
      <c r="D16" s="16"/>
      <c r="E16" s="16"/>
      <c r="F16" s="16"/>
      <c r="G16" s="43"/>
      <c r="H16" s="44"/>
      <c r="I16" s="45"/>
      <c r="J16" s="44"/>
      <c r="K16" s="46"/>
      <c r="L16" s="26"/>
      <c r="M16" s="18"/>
    </row>
    <row r="17" spans="1:13" ht="22.8" customHeight="1" x14ac:dyDescent="0.2">
      <c r="A17" s="96"/>
      <c r="B17" s="53" t="s">
        <v>39</v>
      </c>
      <c r="C17" s="15"/>
      <c r="D17" s="16"/>
      <c r="E17" s="16"/>
      <c r="F17" s="16"/>
      <c r="G17" s="43"/>
      <c r="H17" s="44"/>
      <c r="I17" s="45" t="str">
        <f t="shared" si="0"/>
        <v/>
      </c>
      <c r="J17" s="44"/>
      <c r="K17" s="46" t="str">
        <f t="shared" si="1"/>
        <v/>
      </c>
      <c r="L17" s="26"/>
      <c r="M17" s="18"/>
    </row>
    <row r="18" spans="1:13" ht="22.8" customHeight="1" x14ac:dyDescent="0.2">
      <c r="A18" s="96"/>
      <c r="B18" s="53" t="s">
        <v>37</v>
      </c>
      <c r="C18" s="15"/>
      <c r="D18" s="16"/>
      <c r="E18" s="16"/>
      <c r="F18" s="16"/>
      <c r="G18" s="43"/>
      <c r="H18" s="44"/>
      <c r="I18" s="45" t="str">
        <f t="shared" si="0"/>
        <v/>
      </c>
      <c r="J18" s="44"/>
      <c r="K18" s="46" t="str">
        <f t="shared" si="1"/>
        <v/>
      </c>
      <c r="L18" s="26">
        <v>1</v>
      </c>
      <c r="M18" s="18"/>
    </row>
    <row r="19" spans="1:13" ht="22.8" customHeight="1" x14ac:dyDescent="0.2">
      <c r="A19" s="96"/>
      <c r="B19" s="53" t="s">
        <v>27</v>
      </c>
      <c r="C19" s="15"/>
      <c r="D19" s="16"/>
      <c r="E19" s="16"/>
      <c r="F19" s="16"/>
      <c r="G19" s="43"/>
      <c r="H19" s="44"/>
      <c r="I19" s="45" t="str">
        <f t="shared" si="0"/>
        <v/>
      </c>
      <c r="J19" s="44"/>
      <c r="K19" s="46" t="str">
        <f t="shared" si="1"/>
        <v/>
      </c>
      <c r="L19" s="26">
        <v>1</v>
      </c>
      <c r="M19" s="18"/>
    </row>
    <row r="20" spans="1:13" ht="22.8" customHeight="1" x14ac:dyDescent="0.2">
      <c r="A20" s="96"/>
      <c r="B20" s="53" t="s">
        <v>38</v>
      </c>
      <c r="C20" s="15"/>
      <c r="D20" s="16"/>
      <c r="E20" s="16"/>
      <c r="F20" s="16"/>
      <c r="G20" s="43"/>
      <c r="H20" s="44"/>
      <c r="I20" s="45" t="str">
        <f t="shared" si="0"/>
        <v/>
      </c>
      <c r="J20" s="44"/>
      <c r="K20" s="46" t="str">
        <f t="shared" si="1"/>
        <v/>
      </c>
      <c r="L20" s="26">
        <v>1</v>
      </c>
      <c r="M20" s="18"/>
    </row>
    <row r="21" spans="1:13" ht="22.8" customHeight="1" x14ac:dyDescent="0.2">
      <c r="A21" s="96"/>
      <c r="B21" s="54" t="s">
        <v>28</v>
      </c>
      <c r="C21" s="19"/>
      <c r="D21" s="16"/>
      <c r="E21" s="16"/>
      <c r="F21" s="20"/>
      <c r="G21" s="43"/>
      <c r="H21" s="44"/>
      <c r="I21" s="45" t="str">
        <f t="shared" si="0"/>
        <v/>
      </c>
      <c r="J21" s="44"/>
      <c r="K21" s="46" t="str">
        <f t="shared" si="1"/>
        <v/>
      </c>
      <c r="L21" s="26">
        <v>1</v>
      </c>
      <c r="M21" s="18"/>
    </row>
    <row r="22" spans="1:13" ht="22.8" customHeight="1" x14ac:dyDescent="0.2">
      <c r="A22" s="96"/>
      <c r="B22" s="54" t="s">
        <v>61</v>
      </c>
      <c r="C22" s="19"/>
      <c r="D22" s="16"/>
      <c r="E22" s="16"/>
      <c r="F22" s="20"/>
      <c r="G22" s="43"/>
      <c r="H22" s="44"/>
      <c r="I22" s="45"/>
      <c r="J22" s="44"/>
      <c r="K22" s="46"/>
      <c r="L22" s="26"/>
      <c r="M22" s="18"/>
    </row>
    <row r="23" spans="1:13" ht="22.8" customHeight="1" x14ac:dyDescent="0.2">
      <c r="A23" s="96"/>
      <c r="B23" s="54" t="s">
        <v>29</v>
      </c>
      <c r="C23" s="19"/>
      <c r="D23" s="16"/>
      <c r="E23" s="16"/>
      <c r="F23" s="16"/>
      <c r="G23" s="43"/>
      <c r="H23" s="44"/>
      <c r="I23" s="45" t="str">
        <f t="shared" si="0"/>
        <v/>
      </c>
      <c r="J23" s="44"/>
      <c r="K23" s="46" t="str">
        <f t="shared" si="1"/>
        <v/>
      </c>
      <c r="L23" s="26">
        <v>1</v>
      </c>
      <c r="M23" s="18"/>
    </row>
    <row r="24" spans="1:13" ht="22.8" customHeight="1" x14ac:dyDescent="0.2">
      <c r="A24" s="96"/>
      <c r="B24" s="54" t="s">
        <v>32</v>
      </c>
      <c r="C24" s="19"/>
      <c r="D24" s="16"/>
      <c r="E24" s="16"/>
      <c r="F24" s="16"/>
      <c r="G24" s="43"/>
      <c r="H24" s="44"/>
      <c r="I24" s="45" t="str">
        <f t="shared" si="0"/>
        <v/>
      </c>
      <c r="J24" s="44"/>
      <c r="K24" s="46" t="str">
        <f t="shared" si="1"/>
        <v/>
      </c>
      <c r="L24" s="26">
        <v>1</v>
      </c>
      <c r="M24" s="18"/>
    </row>
    <row r="25" spans="1:13" ht="22.8" customHeight="1" x14ac:dyDescent="0.2">
      <c r="A25" s="96"/>
      <c r="B25" s="53" t="s">
        <v>30</v>
      </c>
      <c r="C25" s="15"/>
      <c r="D25" s="16"/>
      <c r="E25" s="16"/>
      <c r="F25" s="16"/>
      <c r="G25" s="43"/>
      <c r="H25" s="44"/>
      <c r="I25" s="45" t="str">
        <f t="shared" si="0"/>
        <v/>
      </c>
      <c r="J25" s="44"/>
      <c r="K25" s="46" t="str">
        <f t="shared" si="1"/>
        <v/>
      </c>
      <c r="L25" s="26">
        <v>1</v>
      </c>
      <c r="M25" s="18"/>
    </row>
    <row r="26" spans="1:13" ht="22.8" customHeight="1" x14ac:dyDescent="0.2">
      <c r="A26" s="96"/>
      <c r="B26" s="54" t="s">
        <v>31</v>
      </c>
      <c r="C26" s="30"/>
      <c r="D26" s="20"/>
      <c r="E26" s="20"/>
      <c r="F26" s="20"/>
      <c r="G26" s="43"/>
      <c r="H26" s="44"/>
      <c r="I26" s="45" t="str">
        <f t="shared" si="0"/>
        <v/>
      </c>
      <c r="J26" s="44"/>
      <c r="K26" s="46" t="str">
        <f t="shared" si="1"/>
        <v/>
      </c>
      <c r="L26" s="26">
        <v>1</v>
      </c>
      <c r="M26" s="29"/>
    </row>
    <row r="27" spans="1:13" ht="22.8" customHeight="1" x14ac:dyDescent="0.2">
      <c r="A27" s="96"/>
      <c r="B27" s="54" t="s">
        <v>90</v>
      </c>
      <c r="C27" s="30"/>
      <c r="D27" s="20"/>
      <c r="E27" s="20"/>
      <c r="F27" s="20"/>
      <c r="G27" s="43"/>
      <c r="H27" s="44"/>
      <c r="I27" s="45"/>
      <c r="J27" s="44"/>
      <c r="K27" s="46"/>
      <c r="L27" s="26"/>
      <c r="M27" s="29"/>
    </row>
    <row r="28" spans="1:13" ht="22.8" customHeight="1" x14ac:dyDescent="0.2">
      <c r="A28" s="96"/>
      <c r="B28" s="54" t="s">
        <v>62</v>
      </c>
      <c r="C28" s="30"/>
      <c r="D28" s="20"/>
      <c r="E28" s="20"/>
      <c r="F28" s="20"/>
      <c r="G28" s="43"/>
      <c r="H28" s="44"/>
      <c r="I28" s="45"/>
      <c r="J28" s="44"/>
      <c r="K28" s="46"/>
      <c r="L28" s="26"/>
      <c r="M28" s="29"/>
    </row>
    <row r="29" spans="1:13" ht="22.8" customHeight="1" x14ac:dyDescent="0.2">
      <c r="A29" s="96"/>
      <c r="B29" s="54" t="s">
        <v>93</v>
      </c>
      <c r="C29" s="30"/>
      <c r="D29" s="20"/>
      <c r="E29" s="20"/>
      <c r="F29" s="20"/>
      <c r="G29" s="43"/>
      <c r="H29" s="44"/>
      <c r="I29" s="45"/>
      <c r="J29" s="44"/>
      <c r="K29" s="46"/>
      <c r="L29" s="26"/>
      <c r="M29" s="29"/>
    </row>
    <row r="30" spans="1:13" ht="22.8" customHeight="1" x14ac:dyDescent="0.2">
      <c r="A30" s="96"/>
      <c r="B30" s="53" t="s">
        <v>46</v>
      </c>
      <c r="C30" s="21"/>
      <c r="D30" s="16"/>
      <c r="E30" s="16"/>
      <c r="F30" s="16"/>
      <c r="G30" s="43"/>
      <c r="H30" s="44"/>
      <c r="I30" s="45" t="str">
        <f t="shared" si="0"/>
        <v/>
      </c>
      <c r="J30" s="44"/>
      <c r="K30" s="46" t="str">
        <f t="shared" si="1"/>
        <v/>
      </c>
      <c r="L30" s="26">
        <v>1</v>
      </c>
      <c r="M30" s="18"/>
    </row>
    <row r="31" spans="1:13" ht="22.8" customHeight="1" x14ac:dyDescent="0.2">
      <c r="A31" s="96"/>
      <c r="B31" s="55" t="s">
        <v>56</v>
      </c>
      <c r="C31" s="33"/>
      <c r="D31" s="34"/>
      <c r="E31" s="16"/>
      <c r="F31" s="34"/>
      <c r="G31" s="43"/>
      <c r="H31" s="44"/>
      <c r="I31" s="45" t="str">
        <f t="shared" si="0"/>
        <v/>
      </c>
      <c r="J31" s="44"/>
      <c r="K31" s="46" t="str">
        <f t="shared" si="1"/>
        <v/>
      </c>
      <c r="L31" s="35"/>
      <c r="M31" s="36"/>
    </row>
    <row r="32" spans="1:13" ht="22.8" customHeight="1" thickBot="1" x14ac:dyDescent="0.25">
      <c r="A32" s="98"/>
      <c r="B32" s="56" t="s">
        <v>51</v>
      </c>
      <c r="C32" s="37"/>
      <c r="D32" s="38"/>
      <c r="E32" s="38"/>
      <c r="F32" s="38"/>
      <c r="G32" s="47"/>
      <c r="H32" s="48"/>
      <c r="I32" s="49">
        <f>F32*G32</f>
        <v>0</v>
      </c>
      <c r="J32" s="50"/>
      <c r="K32" s="51">
        <f>I32*L32</f>
        <v>0</v>
      </c>
      <c r="L32" s="39">
        <v>1</v>
      </c>
      <c r="M32" s="40"/>
    </row>
    <row r="33" spans="1:13" ht="21.9" customHeight="1" thickTop="1" thickBot="1" x14ac:dyDescent="0.25">
      <c r="A33" s="99" t="s">
        <v>14</v>
      </c>
      <c r="B33" s="100"/>
      <c r="C33" s="100"/>
      <c r="D33" s="100"/>
      <c r="E33" s="100"/>
      <c r="F33" s="100"/>
      <c r="G33" s="100"/>
      <c r="H33" s="100"/>
      <c r="I33" s="100"/>
      <c r="J33" s="101"/>
      <c r="K33" s="2">
        <f>SUM(K7:K32)</f>
        <v>0</v>
      </c>
      <c r="L33" s="14"/>
      <c r="M33" s="3"/>
    </row>
    <row r="35" spans="1:13" x14ac:dyDescent="0.2">
      <c r="A35" t="s">
        <v>59</v>
      </c>
    </row>
  </sheetData>
  <mergeCells count="11">
    <mergeCell ref="A7:A9"/>
    <mergeCell ref="A10:A32"/>
    <mergeCell ref="A33:J33"/>
    <mergeCell ref="A2:M2"/>
    <mergeCell ref="I3:M3"/>
    <mergeCell ref="A5:A6"/>
    <mergeCell ref="B5:B6"/>
    <mergeCell ref="C5:C6"/>
    <mergeCell ref="G5:G6"/>
    <mergeCell ref="H5:H6"/>
    <mergeCell ref="M5:M6"/>
  </mergeCells>
  <phoneticPr fontId="3"/>
  <printOptions horizontalCentered="1"/>
  <pageMargins left="0.78740157480314965" right="0.78740157480314965" top="0.39370078740157483" bottom="0.39370078740157483" header="0.51181102362204722" footer="0.51181102362204722"/>
  <pageSetup paperSize="9" scale="73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45"/>
  <sheetViews>
    <sheetView showZeros="0" tabSelected="1" topLeftCell="A22" zoomScale="85" zoomScaleNormal="85" zoomScaleSheetLayoutView="100" workbookViewId="0">
      <selection activeCell="C35" sqref="C35"/>
    </sheetView>
  </sheetViews>
  <sheetFormatPr defaultColWidth="7.44140625" defaultRowHeight="13.2" x14ac:dyDescent="0.2"/>
  <cols>
    <col min="1" max="1" width="3.44140625" customWidth="1"/>
    <col min="2" max="2" width="13.6640625" customWidth="1"/>
    <col min="3" max="3" width="39.88671875" customWidth="1"/>
    <col min="4" max="4" width="12.6640625" customWidth="1"/>
    <col min="5" max="5" width="11.44140625" customWidth="1"/>
    <col min="6" max="6" width="12.21875" customWidth="1"/>
    <col min="7" max="7" width="13.5546875" customWidth="1"/>
    <col min="8" max="8" width="9.21875" customWidth="1"/>
    <col min="9" max="9" width="7.33203125" bestFit="1" customWidth="1"/>
    <col min="10" max="12" width="14.44140625" customWidth="1"/>
    <col min="13" max="13" width="7.77734375" hidden="1" customWidth="1"/>
    <col min="14" max="14" width="22.5546875" customWidth="1"/>
    <col min="15" max="15" width="3.44140625" customWidth="1"/>
  </cols>
  <sheetData>
    <row r="1" spans="1:16" x14ac:dyDescent="0.2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</row>
    <row r="2" spans="1:16" x14ac:dyDescent="0.2">
      <c r="A2" s="7"/>
      <c r="B2" s="8" t="s">
        <v>58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</row>
    <row r="3" spans="1:16" ht="19.2" x14ac:dyDescent="0.2">
      <c r="A3" s="7"/>
      <c r="B3" s="115" t="s">
        <v>0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9"/>
    </row>
    <row r="4" spans="1:16" ht="14.4" x14ac:dyDescent="0.2">
      <c r="A4" s="7"/>
      <c r="B4" s="8"/>
      <c r="C4" s="8"/>
      <c r="D4" s="8"/>
      <c r="E4" s="8"/>
      <c r="F4" s="8"/>
      <c r="G4" s="8"/>
      <c r="H4" s="8"/>
      <c r="I4" s="8"/>
      <c r="J4" s="116" t="s">
        <v>92</v>
      </c>
      <c r="K4" s="104"/>
      <c r="L4" s="104"/>
      <c r="M4" s="104"/>
      <c r="N4" s="104"/>
      <c r="O4" s="9"/>
    </row>
    <row r="5" spans="1:16" ht="13.8" thickBot="1" x14ac:dyDescent="0.25">
      <c r="A5" s="7"/>
      <c r="B5" s="8" t="s">
        <v>22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</row>
    <row r="6" spans="1:16" ht="43.5" customHeight="1" x14ac:dyDescent="0.2">
      <c r="A6" s="7"/>
      <c r="B6" s="105" t="s">
        <v>2</v>
      </c>
      <c r="C6" s="107" t="s">
        <v>3</v>
      </c>
      <c r="D6" s="109" t="s">
        <v>55</v>
      </c>
      <c r="E6" s="52" t="s">
        <v>4</v>
      </c>
      <c r="F6" s="52" t="s">
        <v>5</v>
      </c>
      <c r="G6" s="31" t="s">
        <v>35</v>
      </c>
      <c r="H6" s="111" t="s">
        <v>76</v>
      </c>
      <c r="I6" s="111" t="s">
        <v>7</v>
      </c>
      <c r="J6" s="22" t="s">
        <v>8</v>
      </c>
      <c r="K6" s="23" t="s">
        <v>9</v>
      </c>
      <c r="L6" s="23" t="s">
        <v>10</v>
      </c>
      <c r="M6" s="22" t="s">
        <v>33</v>
      </c>
      <c r="N6" s="113" t="s">
        <v>11</v>
      </c>
      <c r="O6" s="78"/>
      <c r="P6" s="7"/>
    </row>
    <row r="7" spans="1:16" ht="15" customHeight="1" x14ac:dyDescent="0.2">
      <c r="A7" s="7"/>
      <c r="B7" s="106"/>
      <c r="C7" s="108"/>
      <c r="D7" s="110"/>
      <c r="E7" s="1" t="s">
        <v>12</v>
      </c>
      <c r="F7" s="1" t="s">
        <v>13</v>
      </c>
      <c r="G7" s="77" t="s">
        <v>57</v>
      </c>
      <c r="H7" s="112"/>
      <c r="I7" s="112"/>
      <c r="J7" s="24" t="s">
        <v>13</v>
      </c>
      <c r="K7" s="24" t="s">
        <v>13</v>
      </c>
      <c r="L7" s="24" t="s">
        <v>13</v>
      </c>
      <c r="M7" s="24"/>
      <c r="N7" s="114"/>
      <c r="O7" s="78"/>
      <c r="P7" s="7"/>
    </row>
    <row r="8" spans="1:16" ht="18" customHeight="1" x14ac:dyDescent="0.2">
      <c r="A8" s="7"/>
      <c r="B8" s="95" t="s">
        <v>54</v>
      </c>
      <c r="C8" s="53" t="s">
        <v>23</v>
      </c>
      <c r="D8" s="80" t="s">
        <v>15</v>
      </c>
      <c r="E8" s="81">
        <v>200000</v>
      </c>
      <c r="F8" s="82"/>
      <c r="G8" s="83"/>
      <c r="H8" s="58">
        <v>0.15</v>
      </c>
      <c r="I8" s="59"/>
      <c r="J8" s="45">
        <v>110000</v>
      </c>
      <c r="K8" s="66">
        <v>200000</v>
      </c>
      <c r="L8" s="45">
        <v>110000</v>
      </c>
      <c r="M8" s="67">
        <v>0.4</v>
      </c>
      <c r="N8" s="68" t="s">
        <v>82</v>
      </c>
      <c r="O8" s="78"/>
      <c r="P8" s="7"/>
    </row>
    <row r="9" spans="1:16" ht="18" customHeight="1" x14ac:dyDescent="0.2">
      <c r="A9" s="7"/>
      <c r="B9" s="96"/>
      <c r="C9" s="53" t="s">
        <v>47</v>
      </c>
      <c r="D9" s="80" t="s">
        <v>15</v>
      </c>
      <c r="E9" s="82"/>
      <c r="F9" s="84">
        <v>100000</v>
      </c>
      <c r="G9" s="83"/>
      <c r="H9" s="59"/>
      <c r="I9" s="60">
        <v>0.75</v>
      </c>
      <c r="J9" s="45">
        <v>75000</v>
      </c>
      <c r="K9" s="66">
        <v>100000</v>
      </c>
      <c r="L9" s="45">
        <v>75000</v>
      </c>
      <c r="M9" s="69">
        <v>1</v>
      </c>
      <c r="N9" s="70"/>
      <c r="O9" s="78"/>
      <c r="P9" s="7"/>
    </row>
    <row r="10" spans="1:16" ht="18" customHeight="1" x14ac:dyDescent="0.2">
      <c r="A10" s="7"/>
      <c r="B10" s="97"/>
      <c r="C10" s="53" t="s">
        <v>48</v>
      </c>
      <c r="D10" s="80" t="s">
        <v>15</v>
      </c>
      <c r="E10" s="82"/>
      <c r="F10" s="82"/>
      <c r="G10" s="83"/>
      <c r="H10" s="59"/>
      <c r="I10" s="59"/>
      <c r="J10" s="59"/>
      <c r="K10" s="66">
        <v>20000</v>
      </c>
      <c r="L10" s="45">
        <v>20000</v>
      </c>
      <c r="M10" s="67">
        <v>0.5</v>
      </c>
      <c r="N10" s="70"/>
      <c r="O10" s="78"/>
      <c r="P10" s="7"/>
    </row>
    <row r="11" spans="1:16" ht="18" customHeight="1" x14ac:dyDescent="0.2">
      <c r="A11" s="7"/>
      <c r="B11" s="95" t="s">
        <v>49</v>
      </c>
      <c r="C11" s="53" t="s">
        <v>24</v>
      </c>
      <c r="D11" s="80" t="s">
        <v>20</v>
      </c>
      <c r="E11" s="84">
        <v>61520</v>
      </c>
      <c r="F11" s="82"/>
      <c r="G11" s="83"/>
      <c r="H11" s="79">
        <v>1.3</v>
      </c>
      <c r="I11" s="59"/>
      <c r="J11" s="45">
        <v>79976</v>
      </c>
      <c r="K11" s="59"/>
      <c r="L11" s="45">
        <v>79976</v>
      </c>
      <c r="M11" s="69">
        <v>1</v>
      </c>
      <c r="N11" s="70"/>
      <c r="O11" s="78"/>
      <c r="P11" s="7"/>
    </row>
    <row r="12" spans="1:16" ht="18" customHeight="1" x14ac:dyDescent="0.2">
      <c r="A12" s="7"/>
      <c r="B12" s="96"/>
      <c r="C12" s="53" t="s">
        <v>88</v>
      </c>
      <c r="D12" s="80" t="s">
        <v>21</v>
      </c>
      <c r="E12" s="84">
        <v>390283</v>
      </c>
      <c r="F12" s="84">
        <v>376200</v>
      </c>
      <c r="G12" s="85" t="s">
        <v>63</v>
      </c>
      <c r="H12" s="61" t="s">
        <v>79</v>
      </c>
      <c r="I12" s="59"/>
      <c r="J12" s="45">
        <v>360000</v>
      </c>
      <c r="K12" s="59"/>
      <c r="L12" s="45">
        <v>360000</v>
      </c>
      <c r="M12" s="69">
        <v>1</v>
      </c>
      <c r="N12" s="70"/>
      <c r="O12" s="78"/>
      <c r="P12" s="7"/>
    </row>
    <row r="13" spans="1:16" ht="18" customHeight="1" x14ac:dyDescent="0.2">
      <c r="A13" s="7"/>
      <c r="B13" s="96"/>
      <c r="C13" s="53" t="s">
        <v>50</v>
      </c>
      <c r="D13" s="80" t="s">
        <v>21</v>
      </c>
      <c r="E13" s="84">
        <v>88227</v>
      </c>
      <c r="F13" s="84">
        <v>400000</v>
      </c>
      <c r="G13" s="85" t="s">
        <v>64</v>
      </c>
      <c r="H13" s="61" t="s">
        <v>80</v>
      </c>
      <c r="I13" s="59"/>
      <c r="J13" s="45">
        <v>176454</v>
      </c>
      <c r="K13" s="59"/>
      <c r="L13" s="45">
        <v>176454</v>
      </c>
      <c r="M13" s="69"/>
      <c r="N13" s="70"/>
      <c r="O13" s="78"/>
      <c r="P13" s="7"/>
    </row>
    <row r="14" spans="1:16" ht="18" customHeight="1" x14ac:dyDescent="0.2">
      <c r="A14" s="7"/>
      <c r="B14" s="96"/>
      <c r="C14" s="53" t="s">
        <v>25</v>
      </c>
      <c r="D14" s="80" t="s">
        <v>16</v>
      </c>
      <c r="E14" s="82"/>
      <c r="F14" s="84">
        <v>100000</v>
      </c>
      <c r="G14" s="85" t="s">
        <v>65</v>
      </c>
      <c r="H14" s="62"/>
      <c r="I14" s="60">
        <v>0.5</v>
      </c>
      <c r="J14" s="45">
        <v>50000</v>
      </c>
      <c r="K14" s="66">
        <v>100000</v>
      </c>
      <c r="L14" s="45">
        <v>50000</v>
      </c>
      <c r="M14" s="69">
        <v>1</v>
      </c>
      <c r="N14" s="70"/>
      <c r="O14" s="78"/>
      <c r="P14" s="7"/>
    </row>
    <row r="15" spans="1:16" ht="18" customHeight="1" x14ac:dyDescent="0.2">
      <c r="A15" s="7"/>
      <c r="B15" s="96"/>
      <c r="C15" s="53" t="s">
        <v>26</v>
      </c>
      <c r="D15" s="80" t="s">
        <v>17</v>
      </c>
      <c r="E15" s="82"/>
      <c r="F15" s="82"/>
      <c r="G15" s="85" t="s">
        <v>66</v>
      </c>
      <c r="H15" s="61">
        <v>20000</v>
      </c>
      <c r="I15" s="59"/>
      <c r="J15" s="45">
        <v>480000</v>
      </c>
      <c r="K15" s="59"/>
      <c r="L15" s="45">
        <v>480000</v>
      </c>
      <c r="M15" s="69"/>
      <c r="N15" s="70"/>
      <c r="O15" s="78"/>
      <c r="P15" s="7"/>
    </row>
    <row r="16" spans="1:16" ht="18" customHeight="1" x14ac:dyDescent="0.2">
      <c r="A16" s="7"/>
      <c r="B16" s="96"/>
      <c r="C16" s="57" t="s">
        <v>91</v>
      </c>
      <c r="D16" s="80" t="s">
        <v>18</v>
      </c>
      <c r="E16" s="82"/>
      <c r="F16" s="84">
        <v>73200</v>
      </c>
      <c r="G16" s="83"/>
      <c r="H16" s="59"/>
      <c r="I16" s="60">
        <v>0.5</v>
      </c>
      <c r="J16" s="45">
        <v>36600</v>
      </c>
      <c r="K16" s="66">
        <v>15000</v>
      </c>
      <c r="L16" s="45">
        <v>15000</v>
      </c>
      <c r="M16" s="69"/>
      <c r="N16" s="70" t="s">
        <v>83</v>
      </c>
      <c r="O16" s="78"/>
      <c r="P16" s="7"/>
    </row>
    <row r="17" spans="1:16" ht="18" customHeight="1" x14ac:dyDescent="0.2">
      <c r="A17" s="7"/>
      <c r="B17" s="96"/>
      <c r="C17" s="57" t="s">
        <v>91</v>
      </c>
      <c r="D17" s="80" t="s">
        <v>18</v>
      </c>
      <c r="E17" s="82"/>
      <c r="F17" s="84">
        <v>120000</v>
      </c>
      <c r="G17" s="85" t="s">
        <v>67</v>
      </c>
      <c r="H17" s="59"/>
      <c r="I17" s="60">
        <v>0.5</v>
      </c>
      <c r="J17" s="45">
        <v>60000</v>
      </c>
      <c r="K17" s="66">
        <v>50000</v>
      </c>
      <c r="L17" s="45">
        <v>50000</v>
      </c>
      <c r="M17" s="69"/>
      <c r="N17" s="70" t="s">
        <v>84</v>
      </c>
      <c r="O17" s="78"/>
      <c r="P17" s="7"/>
    </row>
    <row r="18" spans="1:16" ht="18" customHeight="1" x14ac:dyDescent="0.2">
      <c r="A18" s="7"/>
      <c r="B18" s="96"/>
      <c r="C18" s="57" t="s">
        <v>60</v>
      </c>
      <c r="D18" s="80" t="s">
        <v>40</v>
      </c>
      <c r="E18" s="82"/>
      <c r="F18" s="84">
        <v>423500</v>
      </c>
      <c r="G18" s="83"/>
      <c r="H18" s="59"/>
      <c r="I18" s="60">
        <v>0.5</v>
      </c>
      <c r="J18" s="45">
        <v>211750</v>
      </c>
      <c r="K18" s="66">
        <v>1000000</v>
      </c>
      <c r="L18" s="45">
        <v>211750</v>
      </c>
      <c r="M18" s="69"/>
      <c r="N18" s="70"/>
      <c r="O18" s="78"/>
      <c r="P18" s="7"/>
    </row>
    <row r="19" spans="1:16" ht="18" customHeight="1" x14ac:dyDescent="0.2">
      <c r="A19" s="7"/>
      <c r="B19" s="96"/>
      <c r="C19" s="53" t="s">
        <v>39</v>
      </c>
      <c r="D19" s="80" t="s">
        <v>19</v>
      </c>
      <c r="E19" s="82"/>
      <c r="F19" s="84">
        <v>105000</v>
      </c>
      <c r="G19" s="85" t="s">
        <v>68</v>
      </c>
      <c r="H19" s="59"/>
      <c r="I19" s="60">
        <v>0.33333333333333331</v>
      </c>
      <c r="J19" s="45">
        <v>35000</v>
      </c>
      <c r="K19" s="59"/>
      <c r="L19" s="45">
        <v>35000</v>
      </c>
      <c r="M19" s="69"/>
      <c r="N19" s="70"/>
      <c r="O19" s="78"/>
      <c r="P19" s="7"/>
    </row>
    <row r="20" spans="1:16" ht="18" customHeight="1" x14ac:dyDescent="0.2">
      <c r="A20" s="7"/>
      <c r="B20" s="96"/>
      <c r="C20" s="53" t="s">
        <v>37</v>
      </c>
      <c r="D20" s="80" t="s">
        <v>19</v>
      </c>
      <c r="E20" s="82"/>
      <c r="F20" s="84">
        <v>2250000</v>
      </c>
      <c r="G20" s="85" t="s">
        <v>69</v>
      </c>
      <c r="H20" s="59"/>
      <c r="I20" s="60">
        <v>0.5</v>
      </c>
      <c r="J20" s="45">
        <v>1125000</v>
      </c>
      <c r="K20" s="66">
        <v>300000</v>
      </c>
      <c r="L20" s="45">
        <v>300000</v>
      </c>
      <c r="M20" s="69">
        <v>1</v>
      </c>
      <c r="N20" s="70"/>
      <c r="O20" s="78"/>
      <c r="P20" s="7"/>
    </row>
    <row r="21" spans="1:16" ht="18" customHeight="1" x14ac:dyDescent="0.2">
      <c r="A21" s="7"/>
      <c r="B21" s="96"/>
      <c r="C21" s="53" t="s">
        <v>27</v>
      </c>
      <c r="D21" s="80" t="s">
        <v>20</v>
      </c>
      <c r="E21" s="82"/>
      <c r="F21" s="84">
        <v>100000</v>
      </c>
      <c r="G21" s="85" t="s">
        <v>69</v>
      </c>
      <c r="H21" s="59"/>
      <c r="I21" s="60">
        <v>0.5</v>
      </c>
      <c r="J21" s="45">
        <v>50000</v>
      </c>
      <c r="K21" s="66">
        <v>200000</v>
      </c>
      <c r="L21" s="45">
        <v>50000</v>
      </c>
      <c r="M21" s="69">
        <v>1</v>
      </c>
      <c r="N21" s="70" t="s">
        <v>43</v>
      </c>
      <c r="O21" s="78"/>
      <c r="P21" s="7"/>
    </row>
    <row r="22" spans="1:16" ht="18" customHeight="1" x14ac:dyDescent="0.2">
      <c r="A22" s="7"/>
      <c r="B22" s="96"/>
      <c r="C22" s="53" t="s">
        <v>27</v>
      </c>
      <c r="D22" s="80" t="s">
        <v>20</v>
      </c>
      <c r="E22" s="82"/>
      <c r="F22" s="84">
        <v>700000</v>
      </c>
      <c r="G22" s="83"/>
      <c r="H22" s="59"/>
      <c r="I22" s="60">
        <v>0.5</v>
      </c>
      <c r="J22" s="45">
        <v>350000</v>
      </c>
      <c r="K22" s="66">
        <v>500000</v>
      </c>
      <c r="L22" s="45">
        <v>350000</v>
      </c>
      <c r="M22" s="69">
        <v>1</v>
      </c>
      <c r="N22" s="70" t="s">
        <v>42</v>
      </c>
      <c r="O22" s="78"/>
      <c r="P22" s="7"/>
    </row>
    <row r="23" spans="1:16" ht="18" customHeight="1" x14ac:dyDescent="0.2">
      <c r="A23" s="7"/>
      <c r="B23" s="96"/>
      <c r="C23" s="53" t="s">
        <v>38</v>
      </c>
      <c r="D23" s="80" t="s">
        <v>20</v>
      </c>
      <c r="E23" s="82"/>
      <c r="F23" s="84">
        <v>100000</v>
      </c>
      <c r="G23" s="85" t="s">
        <v>70</v>
      </c>
      <c r="H23" s="59"/>
      <c r="I23" s="60">
        <v>0.5</v>
      </c>
      <c r="J23" s="45">
        <v>50000</v>
      </c>
      <c r="K23" s="66">
        <v>200000</v>
      </c>
      <c r="L23" s="45">
        <v>50000</v>
      </c>
      <c r="M23" s="69">
        <v>1</v>
      </c>
      <c r="N23" s="70" t="s">
        <v>43</v>
      </c>
      <c r="O23" s="78"/>
      <c r="P23" s="7"/>
    </row>
    <row r="24" spans="1:16" ht="18" customHeight="1" x14ac:dyDescent="0.2">
      <c r="A24" s="7"/>
      <c r="B24" s="96"/>
      <c r="C24" s="53" t="s">
        <v>38</v>
      </c>
      <c r="D24" s="80" t="s">
        <v>20</v>
      </c>
      <c r="E24" s="82"/>
      <c r="F24" s="84">
        <v>500000</v>
      </c>
      <c r="G24" s="83"/>
      <c r="H24" s="59"/>
      <c r="I24" s="60">
        <v>0.5</v>
      </c>
      <c r="J24" s="45">
        <v>250000</v>
      </c>
      <c r="K24" s="66">
        <v>500000</v>
      </c>
      <c r="L24" s="45">
        <v>250000</v>
      </c>
      <c r="M24" s="69">
        <v>1</v>
      </c>
      <c r="N24" s="70" t="s">
        <v>42</v>
      </c>
      <c r="O24" s="78"/>
      <c r="P24" s="7"/>
    </row>
    <row r="25" spans="1:16" ht="18" customHeight="1" x14ac:dyDescent="0.2">
      <c r="A25" s="7"/>
      <c r="B25" s="96"/>
      <c r="C25" s="54" t="s">
        <v>28</v>
      </c>
      <c r="D25" s="80" t="s">
        <v>21</v>
      </c>
      <c r="E25" s="82"/>
      <c r="F25" s="82"/>
      <c r="G25" s="86" t="s">
        <v>71</v>
      </c>
      <c r="H25" s="61">
        <v>1000</v>
      </c>
      <c r="I25" s="59"/>
      <c r="J25" s="45">
        <v>60000</v>
      </c>
      <c r="K25" s="59"/>
      <c r="L25" s="45">
        <v>60000</v>
      </c>
      <c r="M25" s="69">
        <v>1</v>
      </c>
      <c r="N25" s="70"/>
      <c r="O25" s="78"/>
      <c r="P25" s="7"/>
    </row>
    <row r="26" spans="1:16" ht="18" customHeight="1" x14ac:dyDescent="0.2">
      <c r="A26" s="7"/>
      <c r="B26" s="96"/>
      <c r="C26" s="54" t="s">
        <v>61</v>
      </c>
      <c r="D26" s="80" t="s">
        <v>16</v>
      </c>
      <c r="E26" s="82"/>
      <c r="F26" s="84">
        <v>530000</v>
      </c>
      <c r="G26" s="86" t="s">
        <v>72</v>
      </c>
      <c r="H26" s="59"/>
      <c r="I26" s="60">
        <v>0.2</v>
      </c>
      <c r="J26" s="45">
        <v>106000</v>
      </c>
      <c r="K26" s="66">
        <v>125000</v>
      </c>
      <c r="L26" s="45">
        <v>106000</v>
      </c>
      <c r="M26" s="69"/>
      <c r="N26" s="70"/>
      <c r="O26" s="78"/>
      <c r="P26" s="7"/>
    </row>
    <row r="27" spans="1:16" ht="18" customHeight="1" x14ac:dyDescent="0.2">
      <c r="A27" s="7"/>
      <c r="B27" s="96"/>
      <c r="C27" s="54" t="s">
        <v>29</v>
      </c>
      <c r="D27" s="80" t="s">
        <v>17</v>
      </c>
      <c r="E27" s="82"/>
      <c r="F27" s="84">
        <v>50000</v>
      </c>
      <c r="G27" s="85" t="s">
        <v>73</v>
      </c>
      <c r="H27" s="59"/>
      <c r="I27" s="60">
        <v>0.5</v>
      </c>
      <c r="J27" s="45">
        <v>25000</v>
      </c>
      <c r="K27" s="66">
        <v>100000</v>
      </c>
      <c r="L27" s="45">
        <v>25000</v>
      </c>
      <c r="M27" s="69">
        <v>1</v>
      </c>
      <c r="N27" s="70"/>
      <c r="O27" s="78"/>
      <c r="P27" s="7"/>
    </row>
    <row r="28" spans="1:16" ht="18" customHeight="1" x14ac:dyDescent="0.2">
      <c r="A28" s="7"/>
      <c r="B28" s="96"/>
      <c r="C28" s="54" t="s">
        <v>32</v>
      </c>
      <c r="D28" s="80" t="s">
        <v>18</v>
      </c>
      <c r="E28" s="82"/>
      <c r="F28" s="82"/>
      <c r="G28" s="85" t="s">
        <v>74</v>
      </c>
      <c r="H28" s="59"/>
      <c r="I28" s="59"/>
      <c r="J28" s="59"/>
      <c r="K28" s="66">
        <v>200000</v>
      </c>
      <c r="L28" s="45">
        <v>200000</v>
      </c>
      <c r="M28" s="69">
        <v>1</v>
      </c>
      <c r="N28" s="70"/>
      <c r="O28" s="78"/>
      <c r="P28" s="7"/>
    </row>
    <row r="29" spans="1:16" ht="18" customHeight="1" x14ac:dyDescent="0.2">
      <c r="A29" s="7"/>
      <c r="B29" s="96"/>
      <c r="C29" s="53" t="s">
        <v>30</v>
      </c>
      <c r="D29" s="80" t="s">
        <v>40</v>
      </c>
      <c r="E29" s="82"/>
      <c r="F29" s="84">
        <v>62585</v>
      </c>
      <c r="G29" s="83"/>
      <c r="H29" s="59"/>
      <c r="I29" s="60">
        <v>0.5</v>
      </c>
      <c r="J29" s="45">
        <v>31292</v>
      </c>
      <c r="K29" s="66">
        <v>500000</v>
      </c>
      <c r="L29" s="45">
        <v>31292</v>
      </c>
      <c r="M29" s="69">
        <v>1</v>
      </c>
      <c r="N29" s="70"/>
      <c r="O29" s="78"/>
      <c r="P29" s="7"/>
    </row>
    <row r="30" spans="1:16" ht="18" customHeight="1" x14ac:dyDescent="0.2">
      <c r="A30" s="7"/>
      <c r="B30" s="96"/>
      <c r="C30" s="54" t="s">
        <v>31</v>
      </c>
      <c r="D30" s="80" t="s">
        <v>34</v>
      </c>
      <c r="E30" s="87"/>
      <c r="F30" s="88">
        <v>500000</v>
      </c>
      <c r="G30" s="83"/>
      <c r="H30" s="59"/>
      <c r="I30" s="60">
        <v>0.5</v>
      </c>
      <c r="J30" s="45">
        <v>250000</v>
      </c>
      <c r="K30" s="66">
        <v>500000</v>
      </c>
      <c r="L30" s="45">
        <v>250000</v>
      </c>
      <c r="M30" s="69">
        <v>1</v>
      </c>
      <c r="N30" s="71"/>
      <c r="O30" s="78"/>
      <c r="P30" s="7"/>
    </row>
    <row r="31" spans="1:16" ht="18" customHeight="1" x14ac:dyDescent="0.2">
      <c r="A31" s="7"/>
      <c r="B31" s="96"/>
      <c r="C31" s="54" t="s">
        <v>90</v>
      </c>
      <c r="D31" s="80" t="s">
        <v>41</v>
      </c>
      <c r="E31" s="87"/>
      <c r="F31" s="88">
        <v>265000</v>
      </c>
      <c r="G31" s="83"/>
      <c r="H31" s="59"/>
      <c r="I31" s="60">
        <v>0.5</v>
      </c>
      <c r="J31" s="45">
        <v>132500</v>
      </c>
      <c r="K31" s="66">
        <v>200000</v>
      </c>
      <c r="L31" s="45">
        <v>132500</v>
      </c>
      <c r="M31" s="69"/>
      <c r="N31" s="71"/>
      <c r="O31" s="78"/>
      <c r="P31" s="7"/>
    </row>
    <row r="32" spans="1:16" ht="18" customHeight="1" x14ac:dyDescent="0.2">
      <c r="A32" s="7"/>
      <c r="B32" s="96"/>
      <c r="C32" s="54" t="s">
        <v>62</v>
      </c>
      <c r="D32" s="80" t="s">
        <v>52</v>
      </c>
      <c r="E32" s="87"/>
      <c r="F32" s="88">
        <v>171600</v>
      </c>
      <c r="G32" s="86" t="s">
        <v>75</v>
      </c>
      <c r="H32" s="59"/>
      <c r="I32" s="60">
        <v>0.5</v>
      </c>
      <c r="J32" s="45">
        <v>85800</v>
      </c>
      <c r="K32" s="66">
        <v>100000</v>
      </c>
      <c r="L32" s="45">
        <v>85800</v>
      </c>
      <c r="M32" s="69"/>
      <c r="N32" s="71"/>
      <c r="O32" s="78"/>
      <c r="P32" s="7"/>
    </row>
    <row r="33" spans="1:28" ht="18" customHeight="1" x14ac:dyDescent="0.2">
      <c r="A33" s="7"/>
      <c r="B33" s="96"/>
      <c r="C33" s="54" t="s">
        <v>93</v>
      </c>
      <c r="D33" s="80" t="s">
        <v>53</v>
      </c>
      <c r="E33" s="87"/>
      <c r="F33" s="88">
        <v>30000</v>
      </c>
      <c r="G33" s="83"/>
      <c r="H33" s="59"/>
      <c r="I33" s="63" t="s">
        <v>81</v>
      </c>
      <c r="J33" s="45">
        <v>22500</v>
      </c>
      <c r="K33" s="66">
        <v>20000</v>
      </c>
      <c r="L33" s="45">
        <v>20000</v>
      </c>
      <c r="M33" s="69"/>
      <c r="N33" s="71" t="s">
        <v>85</v>
      </c>
      <c r="O33" s="78"/>
      <c r="P33" s="7"/>
    </row>
    <row r="34" spans="1:28" ht="18" customHeight="1" x14ac:dyDescent="0.2">
      <c r="A34" s="7"/>
      <c r="B34" s="96"/>
      <c r="C34" s="54" t="s">
        <v>93</v>
      </c>
      <c r="D34" s="80" t="s">
        <v>53</v>
      </c>
      <c r="E34" s="87"/>
      <c r="F34" s="88">
        <v>240000</v>
      </c>
      <c r="G34" s="83"/>
      <c r="H34" s="59"/>
      <c r="I34" s="60">
        <v>0.5</v>
      </c>
      <c r="J34" s="45">
        <v>120000</v>
      </c>
      <c r="K34" s="66">
        <v>100000</v>
      </c>
      <c r="L34" s="45">
        <v>100000</v>
      </c>
      <c r="M34" s="69"/>
      <c r="N34" s="71" t="s">
        <v>86</v>
      </c>
      <c r="O34" s="78"/>
      <c r="P34" s="7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</row>
    <row r="35" spans="1:28" ht="18" customHeight="1" x14ac:dyDescent="0.2">
      <c r="A35" s="7"/>
      <c r="B35" s="96"/>
      <c r="C35" s="53" t="s">
        <v>46</v>
      </c>
      <c r="D35" s="80" t="s">
        <v>20</v>
      </c>
      <c r="E35" s="82"/>
      <c r="F35" s="82"/>
      <c r="G35" s="85" t="s">
        <v>77</v>
      </c>
      <c r="H35" s="59"/>
      <c r="I35" s="59"/>
      <c r="J35" s="45">
        <v>200000</v>
      </c>
      <c r="K35" s="59"/>
      <c r="L35" s="45">
        <v>200000</v>
      </c>
      <c r="M35" s="69">
        <v>1</v>
      </c>
      <c r="N35" s="70"/>
      <c r="O35" s="78"/>
      <c r="P35" s="7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 spans="1:28" ht="18" customHeight="1" x14ac:dyDescent="0.2">
      <c r="A36" s="7"/>
      <c r="B36" s="96"/>
      <c r="C36" s="55" t="s">
        <v>56</v>
      </c>
      <c r="D36" s="80" t="s">
        <v>20</v>
      </c>
      <c r="E36" s="89"/>
      <c r="F36" s="82"/>
      <c r="G36" s="90" t="s">
        <v>78</v>
      </c>
      <c r="H36" s="59"/>
      <c r="I36" s="59"/>
      <c r="J36" s="45">
        <v>10000</v>
      </c>
      <c r="K36" s="59"/>
      <c r="L36" s="45">
        <v>10000</v>
      </c>
      <c r="M36" s="72"/>
      <c r="N36" s="73"/>
      <c r="O36" s="78"/>
      <c r="P36" s="7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</row>
    <row r="37" spans="1:28" ht="18" customHeight="1" thickBot="1" x14ac:dyDescent="0.25">
      <c r="A37" s="7"/>
      <c r="B37" s="98"/>
      <c r="C37" s="56" t="s">
        <v>51</v>
      </c>
      <c r="D37" s="91" t="s">
        <v>52</v>
      </c>
      <c r="E37" s="92"/>
      <c r="F37" s="93">
        <v>600000</v>
      </c>
      <c r="G37" s="94"/>
      <c r="H37" s="64"/>
      <c r="I37" s="65">
        <v>0.5</v>
      </c>
      <c r="J37" s="49">
        <v>300000</v>
      </c>
      <c r="K37" s="74">
        <v>200000</v>
      </c>
      <c r="L37" s="49">
        <v>200000</v>
      </c>
      <c r="M37" s="75">
        <v>1</v>
      </c>
      <c r="N37" s="76"/>
      <c r="O37" s="78"/>
      <c r="P37" s="7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1:28" ht="14.4" thickTop="1" thickBot="1" x14ac:dyDescent="0.25">
      <c r="A38" s="7"/>
      <c r="B38" s="99" t="s">
        <v>14</v>
      </c>
      <c r="C38" s="100"/>
      <c r="D38" s="100"/>
      <c r="E38" s="100"/>
      <c r="F38" s="100"/>
      <c r="G38" s="100"/>
      <c r="H38" s="100"/>
      <c r="I38" s="100"/>
      <c r="J38" s="100"/>
      <c r="K38" s="101"/>
      <c r="L38" s="2">
        <f>SUM(L8:L37)</f>
        <v>4083772</v>
      </c>
      <c r="M38" s="14"/>
      <c r="N38" s="3"/>
      <c r="O38" s="78"/>
      <c r="P38" s="7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 spans="1:28" x14ac:dyDescent="0.2">
      <c r="A39" s="7"/>
      <c r="B39" s="8" t="s">
        <v>59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9"/>
      <c r="P39" s="7"/>
    </row>
    <row r="40" spans="1:28" x14ac:dyDescent="0.2">
      <c r="A40" s="10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2"/>
      <c r="P40" s="7"/>
    </row>
    <row r="42" spans="1:28" ht="14.4" x14ac:dyDescent="0.2">
      <c r="A42" s="13" t="s">
        <v>36</v>
      </c>
      <c r="B42" s="13"/>
    </row>
    <row r="43" spans="1:28" ht="14.4" x14ac:dyDescent="0.2">
      <c r="A43" s="13" t="s">
        <v>87</v>
      </c>
      <c r="B43" s="13"/>
    </row>
    <row r="44" spans="1:28" ht="14.4" x14ac:dyDescent="0.2">
      <c r="A44" s="13" t="s">
        <v>44</v>
      </c>
      <c r="B44" s="13"/>
    </row>
    <row r="45" spans="1:28" ht="14.4" x14ac:dyDescent="0.2">
      <c r="A45" s="13" t="s">
        <v>45</v>
      </c>
    </row>
  </sheetData>
  <mergeCells count="11">
    <mergeCell ref="B8:B10"/>
    <mergeCell ref="B11:B37"/>
    <mergeCell ref="B38:K38"/>
    <mergeCell ref="B6:B7"/>
    <mergeCell ref="H6:H7"/>
    <mergeCell ref="B3:N3"/>
    <mergeCell ref="J4:N4"/>
    <mergeCell ref="C6:C7"/>
    <mergeCell ref="D6:D7"/>
    <mergeCell ref="I6:I7"/>
    <mergeCell ref="N6:N7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61" orientation="landscape" horizontalDpi="300" verticalDpi="300" r:id="rId1"/>
  <headerFooter alignWithMargins="0">
    <oddHeader>&amp;C&amp;16食料・農業・交流推進事業補助金調書の記載例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補助金調書 (印刷用)</vt:lpstr>
      <vt:lpstr>補助金調書 (記載例溶け込み) </vt:lpstr>
      <vt:lpstr>'補助金調書 (記載例溶け込み) '!Print_Area</vt:lpstr>
    </vt:vector>
  </TitlesOfParts>
  <Company>安城市役所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田中　一葉</cp:lastModifiedBy>
  <cp:lastPrinted>2026-04-03T00:11:52Z</cp:lastPrinted>
  <dcterms:created xsi:type="dcterms:W3CDTF">2015-01-23T06:44:27Z</dcterms:created>
  <dcterms:modified xsi:type="dcterms:W3CDTF">2026-04-03T00:11:54Z</dcterms:modified>
</cp:coreProperties>
</file>