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フォームの回答 1" sheetId="1" r:id="rId4"/>
  </sheets>
</workbook>
</file>

<file path=xl/sharedStrings.xml><?xml version="1.0" encoding="utf-8"?>
<sst xmlns="http://schemas.openxmlformats.org/spreadsheetml/2006/main" uniqueCount="71">
  <si>
    <t>タイムスタンプ</t>
  </si>
  <si>
    <t>Q1. 性別</t>
  </si>
  <si>
    <t>Q2. お住まい(市町村)</t>
  </si>
  <si>
    <t>Q3. 年齢</t>
  </si>
  <si>
    <t>Q4. 今回のイベントを何で知りましたか？</t>
  </si>
  <si>
    <t>Q5. 会場までの主な交通手段を教えてください。</t>
  </si>
  <si>
    <t>Q6. ステージイベント（ダンスや歌）に満足することができましたか？</t>
  </si>
  <si>
    <t>＜Q6で「いいえ」を選択された方＞
差し支えなければご回答いただいた理由についてお聞かせください。</t>
  </si>
  <si>
    <t>Q7. お店（キッチンカー等）の数に満足することができましたか？</t>
  </si>
  <si>
    <t>＜Q7で「いいえ」を選択された方＞
差し支えなければご回答いただいた理由についてお聞かせください。</t>
  </si>
  <si>
    <t>Q8. このイベントを定期的にやってほしいと思いましたか？</t>
  </si>
  <si>
    <t>Q9. 次回に向けて、要望や改善点などありましたらご記入ください
（例）グルメフェスをやってほしい
　　　子供の遊び場が欲しい
　　　参加型のゲームが欲しい　等</t>
  </si>
  <si>
    <t>男</t>
  </si>
  <si>
    <t>安城市</t>
  </si>
  <si>
    <t>60代以上</t>
  </si>
  <si>
    <t>知り合いに聞いた</t>
  </si>
  <si>
    <t>徒歩</t>
  </si>
  <si>
    <t>はい</t>
  </si>
  <si>
    <t>ビアガーデンなど</t>
  </si>
  <si>
    <t>女</t>
  </si>
  <si>
    <t>いいえ</t>
  </si>
  <si>
    <t>普通の弁当が欲しい</t>
  </si>
  <si>
    <t>豊田市</t>
  </si>
  <si>
    <t>20代</t>
  </si>
  <si>
    <t>車</t>
  </si>
  <si>
    <t>春日井市</t>
  </si>
  <si>
    <t>50代</t>
  </si>
  <si>
    <t>もう５台欲しい</t>
  </si>
  <si>
    <t>40代</t>
  </si>
  <si>
    <t>豊田市宮町</t>
  </si>
  <si>
    <t>知立市</t>
  </si>
  <si>
    <t>安城市住吉町</t>
  </si>
  <si>
    <t>応援</t>
  </si>
  <si>
    <t>自転車</t>
  </si>
  <si>
    <t>岡崎市</t>
  </si>
  <si>
    <t>安城</t>
  </si>
  <si>
    <t>出演</t>
  </si>
  <si>
    <t>10代未満</t>
  </si>
  <si>
    <t>もっといっぱいの食べ物が欲しい</t>
  </si>
  <si>
    <t>豊田市本町</t>
  </si>
  <si>
    <t>Instagram, 知り合いに聞いた, チラシ</t>
  </si>
  <si>
    <t>名古屋市</t>
  </si>
  <si>
    <t>30代</t>
  </si>
  <si>
    <t>電車</t>
  </si>
  <si>
    <t>進行役が1人居たら良かったと思いました。
ラジオのような感じで会場の様子や店舗の広告等をステージイベントが無い時間に放送できれば会場がもっと盛り上がると思いました。
とても楽しいイベントでした!</t>
  </si>
  <si>
    <t>豊田市緑ヶ丘</t>
  </si>
  <si>
    <t>舞台上でやってほしい</t>
  </si>
  <si>
    <t>子供の遊び場が欲しい</t>
  </si>
  <si>
    <t>みよし市</t>
  </si>
  <si>
    <t>豊明市</t>
  </si>
  <si>
    <t>子供の遊び場があるといいと思う</t>
  </si>
  <si>
    <t>娘のダンスパフォーマンス</t>
  </si>
  <si>
    <t>安城市大東町</t>
  </si>
  <si>
    <t>ゲームの参加のタイミングが難しかった</t>
  </si>
  <si>
    <t>幸田町</t>
  </si>
  <si>
    <t>参加メンバー</t>
  </si>
  <si>
    <t>出演者家族</t>
  </si>
  <si>
    <t>出演者</t>
  </si>
  <si>
    <t>子供の遊べる場所</t>
  </si>
  <si>
    <t>横山町</t>
  </si>
  <si>
    <t>普段食べられないキッチンカーがたくさんあったら　凄く嬉しいです。</t>
  </si>
  <si>
    <t>ダンスステージもう少し見たいです。</t>
  </si>
  <si>
    <t>Instagram, 知り合いに聞いた</t>
  </si>
  <si>
    <t>ダンス出演(子ども)</t>
  </si>
  <si>
    <t>回答人数</t>
  </si>
  <si>
    <t>性別</t>
  </si>
  <si>
    <t>年齢</t>
  </si>
  <si>
    <t>交通手段</t>
  </si>
  <si>
    <t>Q6 ステージイベントに満足か</t>
  </si>
  <si>
    <t>Q7 お店の数に満足か</t>
  </si>
  <si>
    <t>Q8 定期的にこのイベントを開催して欲しいか</t>
  </si>
</sst>
</file>

<file path=xl/styles.xml><?xml version="1.0" encoding="utf-8"?>
<styleSheet xmlns="http://schemas.openxmlformats.org/spreadsheetml/2006/main">
  <numFmts count="2">
    <numFmt numFmtId="0" formatCode="General"/>
    <numFmt numFmtId="59" formatCode="m/d/yyyy h:mm:ss"/>
  </numFmts>
  <fonts count="3">
    <font>
      <sz val="10"/>
      <color indexed="8"/>
      <name val="Arial"/>
    </font>
    <font>
      <sz val="12"/>
      <color indexed="8"/>
      <name val="ヒラギノ角ゴ ProN W3"/>
    </font>
    <font>
      <sz val="13"/>
      <color indexed="8"/>
      <name val="Arial"/>
    </font>
  </fonts>
  <fills count="3">
    <fill>
      <patternFill patternType="none"/>
    </fill>
    <fill>
      <patternFill patternType="gray125"/>
    </fill>
    <fill>
      <patternFill patternType="solid">
        <fgColor indexed="10"/>
        <bgColor auto="1"/>
      </patternFill>
    </fill>
  </fills>
  <borders count="1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9"/>
      </top>
      <bottom style="thin">
        <color indexed="9"/>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2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49" fontId="0" borderId="1" applyNumberFormat="1" applyFont="1" applyFill="0" applyBorder="1" applyAlignment="1" applyProtection="0">
      <alignment vertical="bottom" wrapText="1"/>
    </xf>
    <xf numFmtId="59" fontId="0"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49" fontId="0" fillId="2" borderId="3" applyNumberFormat="1" applyFont="1" applyFill="1" applyBorder="1" applyAlignment="1" applyProtection="0">
      <alignment vertical="top"/>
    </xf>
    <xf numFmtId="49" fontId="0" fillId="2" borderId="4" applyNumberFormat="1" applyFont="1" applyFill="1"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49" fontId="0" fillId="2" borderId="11" applyNumberFormat="1" applyFont="1" applyFill="1" applyBorder="1" applyAlignment="1" applyProtection="0">
      <alignment vertical="bottom"/>
    </xf>
    <xf numFmtId="0" fontId="0" borderId="11" applyNumberFormat="1" applyFont="1" applyFill="0" applyBorder="1" applyAlignment="1" applyProtection="0">
      <alignment vertical="bottom"/>
    </xf>
    <xf numFmtId="10" fontId="0" borderId="11" applyNumberFormat="1" applyFont="1" applyFill="0" applyBorder="1" applyAlignment="1" applyProtection="0">
      <alignment vertical="bottom"/>
    </xf>
    <xf numFmtId="0" fontId="0" borderId="12" applyNumberFormat="0" applyFont="1" applyFill="0" applyBorder="1" applyAlignment="1" applyProtection="0">
      <alignment vertical="bottom"/>
    </xf>
    <xf numFmtId="0" fontId="0" borderId="12"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d9ead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L53"/>
  <sheetViews>
    <sheetView workbookViewId="0" showGridLines="0" defaultGridColor="1"/>
  </sheetViews>
  <sheetFormatPr defaultColWidth="12.6667" defaultRowHeight="15.75" customHeight="1" outlineLevelRow="0" outlineLevelCol="0"/>
  <cols>
    <col min="1" max="4" width="18.8516" style="1" customWidth="1"/>
    <col min="5" max="5" width="31.5" style="1" customWidth="1"/>
    <col min="6" max="9" width="18.8516" style="1" customWidth="1"/>
    <col min="10" max="10" width="51.3516" style="1" customWidth="1"/>
    <col min="11" max="11" width="18.8516" style="1" customWidth="1"/>
    <col min="12" max="12" width="100.172" style="1" customWidth="1"/>
    <col min="13" max="16384" width="12.6719" style="1" customWidth="1"/>
  </cols>
  <sheetData>
    <row r="1" ht="58.9" customHeight="1">
      <c r="A1" t="s" s="2">
        <v>0</v>
      </c>
      <c r="B1" t="s" s="2">
        <v>1</v>
      </c>
      <c r="C1" t="s" s="2">
        <v>2</v>
      </c>
      <c r="D1" t="s" s="2">
        <v>3</v>
      </c>
      <c r="E1" t="s" s="2">
        <v>4</v>
      </c>
      <c r="F1" t="s" s="2">
        <v>5</v>
      </c>
      <c r="G1" t="s" s="2">
        <v>6</v>
      </c>
      <c r="H1" t="s" s="3">
        <v>7</v>
      </c>
      <c r="I1" t="s" s="2">
        <v>8</v>
      </c>
      <c r="J1" t="s" s="3">
        <v>9</v>
      </c>
      <c r="K1" t="s" s="2">
        <v>10</v>
      </c>
      <c r="L1" t="s" s="3">
        <v>11</v>
      </c>
    </row>
    <row r="2" ht="13.65" customHeight="1">
      <c r="A2" s="4">
        <v>45045.547544432869</v>
      </c>
      <c r="B2" t="s" s="2">
        <v>12</v>
      </c>
      <c r="C2" t="s" s="2">
        <v>13</v>
      </c>
      <c r="D2" t="s" s="2">
        <v>14</v>
      </c>
      <c r="E2" t="s" s="2">
        <v>15</v>
      </c>
      <c r="F2" t="s" s="2">
        <v>16</v>
      </c>
      <c r="G2" t="s" s="2">
        <v>17</v>
      </c>
      <c r="H2" s="5"/>
      <c r="I2" t="s" s="2">
        <v>17</v>
      </c>
      <c r="J2" s="5"/>
      <c r="K2" t="s" s="2">
        <v>17</v>
      </c>
      <c r="L2" t="s" s="2">
        <v>18</v>
      </c>
    </row>
    <row r="3" ht="13.65" customHeight="1">
      <c r="A3" s="4">
        <v>45045.548285960649</v>
      </c>
      <c r="B3" t="s" s="2">
        <v>19</v>
      </c>
      <c r="C3" t="s" s="2">
        <v>13</v>
      </c>
      <c r="D3" t="s" s="2">
        <v>14</v>
      </c>
      <c r="E3" t="s" s="2">
        <v>15</v>
      </c>
      <c r="F3" t="s" s="2">
        <v>16</v>
      </c>
      <c r="G3" t="s" s="2">
        <v>17</v>
      </c>
      <c r="H3" s="5"/>
      <c r="I3" t="s" s="2">
        <v>20</v>
      </c>
      <c r="J3" t="s" s="2">
        <v>21</v>
      </c>
      <c r="K3" t="s" s="2">
        <v>17</v>
      </c>
      <c r="L3" s="5"/>
    </row>
    <row r="4" ht="13.65" customHeight="1">
      <c r="A4" s="4">
        <v>45045.6546453125</v>
      </c>
      <c r="B4" t="s" s="2">
        <v>12</v>
      </c>
      <c r="C4" t="s" s="2">
        <v>22</v>
      </c>
      <c r="D4" t="s" s="2">
        <v>23</v>
      </c>
      <c r="E4" t="s" s="2">
        <v>15</v>
      </c>
      <c r="F4" t="s" s="2">
        <v>24</v>
      </c>
      <c r="G4" t="s" s="2">
        <v>17</v>
      </c>
      <c r="H4" s="5"/>
      <c r="I4" t="s" s="2">
        <v>17</v>
      </c>
      <c r="J4" s="5"/>
      <c r="K4" t="s" s="2">
        <v>17</v>
      </c>
      <c r="L4" s="5"/>
    </row>
    <row r="5" ht="13.65" customHeight="1">
      <c r="A5" s="4">
        <v>45045.656333831022</v>
      </c>
      <c r="B5" t="s" s="2">
        <v>12</v>
      </c>
      <c r="C5" t="s" s="2">
        <v>25</v>
      </c>
      <c r="D5" t="s" s="2">
        <v>26</v>
      </c>
      <c r="E5" t="s" s="2">
        <v>15</v>
      </c>
      <c r="F5" t="s" s="2">
        <v>24</v>
      </c>
      <c r="G5" t="s" s="2">
        <v>17</v>
      </c>
      <c r="H5" s="5"/>
      <c r="I5" t="s" s="2">
        <v>20</v>
      </c>
      <c r="J5" t="s" s="2">
        <v>27</v>
      </c>
      <c r="K5" t="s" s="2">
        <v>17</v>
      </c>
      <c r="L5" s="5"/>
    </row>
    <row r="6" ht="13.65" customHeight="1">
      <c r="A6" s="4">
        <v>45045.658372430553</v>
      </c>
      <c r="B6" t="s" s="2">
        <v>19</v>
      </c>
      <c r="C6" t="s" s="2">
        <v>25</v>
      </c>
      <c r="D6" t="s" s="2">
        <v>28</v>
      </c>
      <c r="E6" t="s" s="2">
        <v>15</v>
      </c>
      <c r="F6" t="s" s="2">
        <v>24</v>
      </c>
      <c r="G6" t="s" s="2">
        <v>17</v>
      </c>
      <c r="H6" s="5"/>
      <c r="I6" t="s" s="2">
        <v>17</v>
      </c>
      <c r="J6" s="5"/>
      <c r="K6" t="s" s="2">
        <v>17</v>
      </c>
      <c r="L6" s="5"/>
    </row>
    <row r="7" ht="13.65" customHeight="1">
      <c r="A7" s="4">
        <v>45045.664310335647</v>
      </c>
      <c r="B7" t="s" s="2">
        <v>19</v>
      </c>
      <c r="C7" t="s" s="2">
        <v>22</v>
      </c>
      <c r="D7" t="s" s="2">
        <v>23</v>
      </c>
      <c r="E7" t="s" s="2">
        <v>15</v>
      </c>
      <c r="F7" t="s" s="2">
        <v>24</v>
      </c>
      <c r="G7" t="s" s="2">
        <v>17</v>
      </c>
      <c r="H7" s="5"/>
      <c r="I7" t="s" s="2">
        <v>17</v>
      </c>
      <c r="J7" s="5"/>
      <c r="K7" t="s" s="2">
        <v>17</v>
      </c>
      <c r="L7" s="5"/>
    </row>
    <row r="8" ht="13.65" customHeight="1">
      <c r="A8" s="4">
        <v>45045.669355497681</v>
      </c>
      <c r="B8" t="s" s="2">
        <v>12</v>
      </c>
      <c r="C8" t="s" s="2">
        <v>29</v>
      </c>
      <c r="D8" t="s" s="2">
        <v>23</v>
      </c>
      <c r="E8" t="s" s="2">
        <v>15</v>
      </c>
      <c r="F8" t="s" s="2">
        <v>24</v>
      </c>
      <c r="G8" t="s" s="2">
        <v>17</v>
      </c>
      <c r="H8" s="5"/>
      <c r="I8" t="s" s="2">
        <v>17</v>
      </c>
      <c r="J8" s="5"/>
      <c r="K8" t="s" s="2">
        <v>17</v>
      </c>
      <c r="L8" s="5"/>
    </row>
    <row r="9" ht="13.65" customHeight="1">
      <c r="A9" s="4">
        <v>45045.669620081018</v>
      </c>
      <c r="B9" t="s" s="2">
        <v>12</v>
      </c>
      <c r="C9" t="s" s="2">
        <v>30</v>
      </c>
      <c r="D9" t="s" s="2">
        <v>23</v>
      </c>
      <c r="E9" t="s" s="2">
        <v>15</v>
      </c>
      <c r="F9" t="s" s="2">
        <v>24</v>
      </c>
      <c r="G9" t="s" s="2">
        <v>17</v>
      </c>
      <c r="H9" s="5"/>
      <c r="I9" t="s" s="2">
        <v>17</v>
      </c>
      <c r="J9" s="5"/>
      <c r="K9" t="s" s="2">
        <v>17</v>
      </c>
      <c r="L9" s="5"/>
    </row>
    <row r="10" ht="13.65" customHeight="1">
      <c r="A10" s="4">
        <v>45045.675345497686</v>
      </c>
      <c r="B10" t="s" s="2">
        <v>19</v>
      </c>
      <c r="C10" t="s" s="2">
        <v>22</v>
      </c>
      <c r="D10" t="s" s="2">
        <v>23</v>
      </c>
      <c r="E10" t="s" s="2">
        <v>15</v>
      </c>
      <c r="F10" t="s" s="2">
        <v>24</v>
      </c>
      <c r="G10" t="s" s="2">
        <v>17</v>
      </c>
      <c r="H10" s="5"/>
      <c r="I10" t="s" s="2">
        <v>17</v>
      </c>
      <c r="J10" s="5"/>
      <c r="K10" t="s" s="2">
        <v>17</v>
      </c>
      <c r="L10" s="5"/>
    </row>
    <row r="11" ht="13.65" customHeight="1">
      <c r="A11" s="4">
        <v>45045.6884871412</v>
      </c>
      <c r="B11" t="s" s="2">
        <v>12</v>
      </c>
      <c r="C11" t="s" s="2">
        <v>31</v>
      </c>
      <c r="D11" t="s" s="2">
        <v>26</v>
      </c>
      <c r="E11" t="s" s="2">
        <v>32</v>
      </c>
      <c r="F11" t="s" s="2">
        <v>33</v>
      </c>
      <c r="G11" t="s" s="2">
        <v>17</v>
      </c>
      <c r="H11" s="5"/>
      <c r="I11" t="s" s="2">
        <v>17</v>
      </c>
      <c r="J11" s="5"/>
      <c r="K11" t="s" s="2">
        <v>17</v>
      </c>
      <c r="L11" s="5"/>
    </row>
    <row r="12" ht="13.65" customHeight="1">
      <c r="A12" s="4">
        <v>45045.689845208333</v>
      </c>
      <c r="B12" t="s" s="2">
        <v>19</v>
      </c>
      <c r="C12" t="s" s="2">
        <v>34</v>
      </c>
      <c r="D12" t="s" s="2">
        <v>23</v>
      </c>
      <c r="E12" t="s" s="2">
        <v>15</v>
      </c>
      <c r="F12" t="s" s="2">
        <v>24</v>
      </c>
      <c r="G12" t="s" s="2">
        <v>17</v>
      </c>
      <c r="H12" s="5"/>
      <c r="I12" t="s" s="2">
        <v>17</v>
      </c>
      <c r="J12" s="5"/>
      <c r="K12" t="s" s="2">
        <v>17</v>
      </c>
      <c r="L12" s="5"/>
    </row>
    <row r="13" ht="13.65" customHeight="1">
      <c r="A13" s="4">
        <v>45045.689979131945</v>
      </c>
      <c r="B13" t="s" s="2">
        <v>12</v>
      </c>
      <c r="C13" t="s" s="2">
        <v>34</v>
      </c>
      <c r="D13" t="s" s="2">
        <v>23</v>
      </c>
      <c r="E13" t="s" s="2">
        <v>15</v>
      </c>
      <c r="F13" t="s" s="2">
        <v>24</v>
      </c>
      <c r="G13" t="s" s="2">
        <v>17</v>
      </c>
      <c r="H13" s="5"/>
      <c r="I13" t="s" s="2">
        <v>17</v>
      </c>
      <c r="J13" s="5"/>
      <c r="K13" t="s" s="2">
        <v>17</v>
      </c>
      <c r="L13" s="5"/>
    </row>
    <row r="14" ht="13.65" customHeight="1">
      <c r="A14" s="4">
        <v>45045.6909737963</v>
      </c>
      <c r="B14" t="s" s="2">
        <v>19</v>
      </c>
      <c r="C14" t="s" s="2">
        <v>35</v>
      </c>
      <c r="D14" t="s" s="2">
        <v>28</v>
      </c>
      <c r="E14" t="s" s="2">
        <v>36</v>
      </c>
      <c r="F14" t="s" s="2">
        <v>24</v>
      </c>
      <c r="G14" t="s" s="2">
        <v>17</v>
      </c>
      <c r="H14" s="5"/>
      <c r="I14" t="s" s="2">
        <v>17</v>
      </c>
      <c r="J14" s="5"/>
      <c r="K14" t="s" s="2">
        <v>17</v>
      </c>
      <c r="L14" s="5"/>
    </row>
    <row r="15" ht="13.65" customHeight="1">
      <c r="A15" s="4">
        <v>45045.691937372685</v>
      </c>
      <c r="B15" t="s" s="2">
        <v>12</v>
      </c>
      <c r="C15" t="s" s="2">
        <v>35</v>
      </c>
      <c r="D15" t="s" s="2">
        <v>37</v>
      </c>
      <c r="E15" t="s" s="2">
        <v>36</v>
      </c>
      <c r="F15" t="s" s="2">
        <v>24</v>
      </c>
      <c r="G15" t="s" s="2">
        <v>17</v>
      </c>
      <c r="H15" s="5"/>
      <c r="I15" t="s" s="2">
        <v>20</v>
      </c>
      <c r="J15" t="s" s="2">
        <v>38</v>
      </c>
      <c r="K15" t="s" s="2">
        <v>17</v>
      </c>
      <c r="L15" s="5"/>
    </row>
    <row r="16" ht="13.65" customHeight="1">
      <c r="A16" s="4">
        <v>45045.698143506947</v>
      </c>
      <c r="B16" t="s" s="2">
        <v>19</v>
      </c>
      <c r="C16" t="s" s="2">
        <v>39</v>
      </c>
      <c r="D16" t="s" s="2">
        <v>23</v>
      </c>
      <c r="E16" t="s" s="2">
        <v>40</v>
      </c>
      <c r="F16" t="s" s="2">
        <v>24</v>
      </c>
      <c r="G16" t="s" s="2">
        <v>17</v>
      </c>
      <c r="H16" s="5"/>
      <c r="I16" t="s" s="2">
        <v>17</v>
      </c>
      <c r="J16" s="5"/>
      <c r="K16" t="s" s="2">
        <v>17</v>
      </c>
      <c r="L16" s="5"/>
    </row>
    <row r="17" ht="44.8" customHeight="1">
      <c r="A17" s="4">
        <v>45045.713432870369</v>
      </c>
      <c r="B17" t="s" s="2">
        <v>19</v>
      </c>
      <c r="C17" t="s" s="2">
        <v>41</v>
      </c>
      <c r="D17" t="s" s="2">
        <v>42</v>
      </c>
      <c r="E17" t="s" s="2">
        <v>15</v>
      </c>
      <c r="F17" t="s" s="2">
        <v>43</v>
      </c>
      <c r="G17" t="s" s="2">
        <v>17</v>
      </c>
      <c r="H17" s="5"/>
      <c r="I17" t="s" s="2">
        <v>17</v>
      </c>
      <c r="J17" s="5"/>
      <c r="K17" t="s" s="2">
        <v>17</v>
      </c>
      <c r="L17" t="s" s="3">
        <v>44</v>
      </c>
    </row>
    <row r="18" ht="13.65" customHeight="1">
      <c r="A18" s="4">
        <v>45045.735399340279</v>
      </c>
      <c r="B18" t="s" s="2">
        <v>12</v>
      </c>
      <c r="C18" t="s" s="2">
        <v>45</v>
      </c>
      <c r="D18" t="s" s="2">
        <v>23</v>
      </c>
      <c r="E18" t="s" s="2">
        <v>15</v>
      </c>
      <c r="F18" t="s" s="2">
        <v>24</v>
      </c>
      <c r="G18" t="s" s="2">
        <v>17</v>
      </c>
      <c r="H18" s="5"/>
      <c r="I18" t="s" s="2">
        <v>17</v>
      </c>
      <c r="J18" s="5"/>
      <c r="K18" t="s" s="2">
        <v>17</v>
      </c>
      <c r="L18" s="5"/>
    </row>
    <row r="19" ht="13.65" customHeight="1">
      <c r="A19" s="4">
        <v>45045.765781759255</v>
      </c>
      <c r="B19" t="s" s="2">
        <v>12</v>
      </c>
      <c r="C19" t="s" s="2">
        <v>22</v>
      </c>
      <c r="D19" t="s" s="2">
        <v>23</v>
      </c>
      <c r="E19" t="s" s="2">
        <v>15</v>
      </c>
      <c r="F19" t="s" s="2">
        <v>24</v>
      </c>
      <c r="G19" t="s" s="2">
        <v>17</v>
      </c>
      <c r="H19" s="5"/>
      <c r="I19" t="s" s="2">
        <v>17</v>
      </c>
      <c r="J19" s="5"/>
      <c r="K19" t="s" s="2">
        <v>17</v>
      </c>
      <c r="L19" t="s" s="2">
        <v>46</v>
      </c>
    </row>
    <row r="20" ht="13.65" customHeight="1">
      <c r="A20" s="4">
        <v>45045.767163368058</v>
      </c>
      <c r="B20" t="s" s="2">
        <v>12</v>
      </c>
      <c r="C20" t="s" s="2">
        <v>22</v>
      </c>
      <c r="D20" t="s" s="2">
        <v>42</v>
      </c>
      <c r="E20" t="s" s="2">
        <v>15</v>
      </c>
      <c r="F20" t="s" s="2">
        <v>24</v>
      </c>
      <c r="G20" t="s" s="2">
        <v>17</v>
      </c>
      <c r="H20" s="5"/>
      <c r="I20" t="s" s="2">
        <v>17</v>
      </c>
      <c r="J20" s="5"/>
      <c r="K20" t="s" s="2">
        <v>17</v>
      </c>
      <c r="L20" t="s" s="2">
        <v>47</v>
      </c>
    </row>
    <row r="21" ht="13.65" customHeight="1">
      <c r="A21" s="4">
        <v>45045.808489513889</v>
      </c>
      <c r="B21" t="s" s="2">
        <v>12</v>
      </c>
      <c r="C21" t="s" s="2">
        <v>48</v>
      </c>
      <c r="D21" t="s" s="2">
        <v>23</v>
      </c>
      <c r="E21" t="s" s="2">
        <v>15</v>
      </c>
      <c r="F21" t="s" s="2">
        <v>24</v>
      </c>
      <c r="G21" t="s" s="2">
        <v>17</v>
      </c>
      <c r="H21" s="5"/>
      <c r="I21" t="s" s="2">
        <v>17</v>
      </c>
      <c r="J21" s="5"/>
      <c r="K21" t="s" s="2">
        <v>17</v>
      </c>
      <c r="L21" s="5"/>
    </row>
    <row r="22" ht="13.65" customHeight="1">
      <c r="A22" s="4">
        <v>45045.819189826390</v>
      </c>
      <c r="B22" t="s" s="2">
        <v>19</v>
      </c>
      <c r="C22" t="s" s="2">
        <v>48</v>
      </c>
      <c r="D22" t="s" s="2">
        <v>23</v>
      </c>
      <c r="E22" t="s" s="2">
        <v>15</v>
      </c>
      <c r="F22" t="s" s="2">
        <v>24</v>
      </c>
      <c r="G22" t="s" s="2">
        <v>17</v>
      </c>
      <c r="H22" s="5"/>
      <c r="I22" t="s" s="2">
        <v>17</v>
      </c>
      <c r="J22" s="5"/>
      <c r="K22" t="s" s="2">
        <v>17</v>
      </c>
      <c r="L22" s="5"/>
    </row>
    <row r="23" ht="13.65" customHeight="1">
      <c r="A23" s="4">
        <v>45045.871927349537</v>
      </c>
      <c r="B23" t="s" s="2">
        <v>19</v>
      </c>
      <c r="C23" t="s" s="2">
        <v>49</v>
      </c>
      <c r="D23" t="s" s="2">
        <v>23</v>
      </c>
      <c r="E23" t="s" s="2">
        <v>15</v>
      </c>
      <c r="F23" t="s" s="2">
        <v>24</v>
      </c>
      <c r="G23" t="s" s="2">
        <v>17</v>
      </c>
      <c r="H23" s="5"/>
      <c r="I23" t="s" s="2">
        <v>17</v>
      </c>
      <c r="J23" s="5"/>
      <c r="K23" t="s" s="2">
        <v>17</v>
      </c>
      <c r="L23" s="5"/>
    </row>
    <row r="24" ht="13.65" customHeight="1">
      <c r="A24" s="4">
        <v>45045.886710254628</v>
      </c>
      <c r="B24" t="s" s="2">
        <v>12</v>
      </c>
      <c r="C24" t="s" s="2">
        <v>22</v>
      </c>
      <c r="D24" t="s" s="2">
        <v>23</v>
      </c>
      <c r="E24" t="s" s="2">
        <v>15</v>
      </c>
      <c r="F24" t="s" s="2">
        <v>24</v>
      </c>
      <c r="G24" t="s" s="2">
        <v>17</v>
      </c>
      <c r="H24" s="5"/>
      <c r="I24" t="s" s="2">
        <v>17</v>
      </c>
      <c r="J24" s="5"/>
      <c r="K24" t="s" s="2">
        <v>17</v>
      </c>
      <c r="L24" t="s" s="2">
        <v>50</v>
      </c>
    </row>
    <row r="25" ht="13.65" customHeight="1">
      <c r="A25" s="4">
        <v>45046.063536018519</v>
      </c>
      <c r="B25" t="s" s="2">
        <v>19</v>
      </c>
      <c r="C25" t="s" s="2">
        <v>13</v>
      </c>
      <c r="D25" t="s" s="2">
        <v>28</v>
      </c>
      <c r="E25" t="s" s="2">
        <v>51</v>
      </c>
      <c r="F25" t="s" s="2">
        <v>24</v>
      </c>
      <c r="G25" t="s" s="2">
        <v>17</v>
      </c>
      <c r="H25" s="5"/>
      <c r="I25" t="s" s="2">
        <v>17</v>
      </c>
      <c r="J25" s="5"/>
      <c r="K25" t="s" s="2">
        <v>17</v>
      </c>
      <c r="L25" s="5"/>
    </row>
    <row r="26" ht="13.65" customHeight="1">
      <c r="A26" s="4">
        <v>45046.590597152783</v>
      </c>
      <c r="B26" t="s" s="2">
        <v>19</v>
      </c>
      <c r="C26" t="s" s="2">
        <v>52</v>
      </c>
      <c r="D26" t="s" s="2">
        <v>28</v>
      </c>
      <c r="E26" t="s" s="2">
        <v>15</v>
      </c>
      <c r="F26" t="s" s="2">
        <v>24</v>
      </c>
      <c r="G26" t="s" s="2">
        <v>17</v>
      </c>
      <c r="H26" s="5"/>
      <c r="I26" t="s" s="2">
        <v>17</v>
      </c>
      <c r="J26" s="5"/>
      <c r="K26" t="s" s="2">
        <v>17</v>
      </c>
      <c r="L26" t="s" s="2">
        <v>53</v>
      </c>
    </row>
    <row r="27" ht="13.65" customHeight="1">
      <c r="A27" s="4">
        <v>45046.615486886571</v>
      </c>
      <c r="B27" t="s" s="2">
        <v>19</v>
      </c>
      <c r="C27" t="s" s="2">
        <v>54</v>
      </c>
      <c r="D27" t="s" s="2">
        <v>42</v>
      </c>
      <c r="E27" t="s" s="2">
        <v>55</v>
      </c>
      <c r="F27" t="s" s="2">
        <v>24</v>
      </c>
      <c r="G27" t="s" s="2">
        <v>17</v>
      </c>
      <c r="H27" s="5"/>
      <c r="I27" t="s" s="2">
        <v>17</v>
      </c>
      <c r="J27" s="5"/>
      <c r="K27" t="s" s="2">
        <v>17</v>
      </c>
      <c r="L27" s="5"/>
    </row>
    <row r="28" ht="13.65" customHeight="1">
      <c r="A28" s="4">
        <v>45046.620747349538</v>
      </c>
      <c r="B28" t="s" s="2">
        <v>19</v>
      </c>
      <c r="C28" t="s" s="2">
        <v>13</v>
      </c>
      <c r="D28" t="s" s="2">
        <v>37</v>
      </c>
      <c r="E28" t="s" s="2">
        <v>56</v>
      </c>
      <c r="F28" t="s" s="2">
        <v>24</v>
      </c>
      <c r="G28" t="s" s="2">
        <v>17</v>
      </c>
      <c r="H28" s="5"/>
      <c r="I28" t="s" s="2">
        <v>17</v>
      </c>
      <c r="J28" s="5"/>
      <c r="K28" t="s" s="2">
        <v>17</v>
      </c>
      <c r="L28" s="5"/>
    </row>
    <row r="29" ht="13.65" customHeight="1">
      <c r="A29" s="4">
        <v>45046.621335740740</v>
      </c>
      <c r="B29" t="s" s="2">
        <v>19</v>
      </c>
      <c r="C29" t="s" s="2">
        <v>13</v>
      </c>
      <c r="D29" t="s" s="2">
        <v>37</v>
      </c>
      <c r="E29" t="s" s="2">
        <v>57</v>
      </c>
      <c r="F29" t="s" s="2">
        <v>24</v>
      </c>
      <c r="G29" t="s" s="2">
        <v>17</v>
      </c>
      <c r="H29" s="5"/>
      <c r="I29" t="s" s="2">
        <v>17</v>
      </c>
      <c r="J29" s="5"/>
      <c r="K29" t="s" s="2">
        <v>17</v>
      </c>
      <c r="L29" s="5"/>
    </row>
    <row r="30" ht="13.65" customHeight="1">
      <c r="A30" s="4">
        <v>45046.625044594912</v>
      </c>
      <c r="B30" t="s" s="2">
        <v>19</v>
      </c>
      <c r="C30" t="s" s="2">
        <v>13</v>
      </c>
      <c r="D30" t="s" s="2">
        <v>28</v>
      </c>
      <c r="E30" t="s" s="2">
        <v>56</v>
      </c>
      <c r="F30" t="s" s="2">
        <v>24</v>
      </c>
      <c r="G30" t="s" s="2">
        <v>17</v>
      </c>
      <c r="H30" s="5"/>
      <c r="I30" t="s" s="2">
        <v>17</v>
      </c>
      <c r="J30" s="5"/>
      <c r="K30" t="s" s="2">
        <v>17</v>
      </c>
      <c r="L30" s="5"/>
    </row>
    <row r="31" ht="13.65" customHeight="1">
      <c r="A31" s="4">
        <v>45046.686556597226</v>
      </c>
      <c r="B31" t="s" s="2">
        <v>19</v>
      </c>
      <c r="C31" t="s" s="2">
        <v>54</v>
      </c>
      <c r="D31" t="s" s="2">
        <v>28</v>
      </c>
      <c r="E31" t="s" s="2">
        <v>15</v>
      </c>
      <c r="F31" t="s" s="2">
        <v>24</v>
      </c>
      <c r="G31" t="s" s="2">
        <v>17</v>
      </c>
      <c r="H31" s="5"/>
      <c r="I31" t="s" s="2">
        <v>17</v>
      </c>
      <c r="J31" s="5"/>
      <c r="K31" t="s" s="2">
        <v>17</v>
      </c>
      <c r="L31" t="s" s="2">
        <v>58</v>
      </c>
    </row>
    <row r="32" ht="13.65" customHeight="1">
      <c r="A32" s="4">
        <v>45046.701435648152</v>
      </c>
      <c r="B32" t="s" s="2">
        <v>19</v>
      </c>
      <c r="C32" t="s" s="2">
        <v>59</v>
      </c>
      <c r="D32" t="s" s="2">
        <v>14</v>
      </c>
      <c r="E32" t="s" s="2">
        <v>15</v>
      </c>
      <c r="F32" t="s" s="2">
        <v>24</v>
      </c>
      <c r="G32" t="s" s="2">
        <v>17</v>
      </c>
      <c r="H32" s="5"/>
      <c r="I32" t="s" s="2">
        <v>17</v>
      </c>
      <c r="J32" s="5"/>
      <c r="K32" t="s" s="2">
        <v>17</v>
      </c>
      <c r="L32" s="5"/>
    </row>
    <row r="33" ht="13.65" customHeight="1">
      <c r="A33" s="4">
        <v>45046.820297071754</v>
      </c>
      <c r="B33" t="s" s="2">
        <v>19</v>
      </c>
      <c r="C33" t="s" s="2">
        <v>13</v>
      </c>
      <c r="D33" t="s" s="2">
        <v>26</v>
      </c>
      <c r="E33" t="s" s="2">
        <v>15</v>
      </c>
      <c r="F33" t="s" s="2">
        <v>24</v>
      </c>
      <c r="G33" t="s" s="2">
        <v>17</v>
      </c>
      <c r="H33" s="5"/>
      <c r="I33" t="s" s="2">
        <v>17</v>
      </c>
      <c r="J33" s="5"/>
      <c r="K33" t="s" s="2">
        <v>17</v>
      </c>
      <c r="L33" t="s" s="2">
        <v>60</v>
      </c>
    </row>
    <row r="34" ht="13.65" customHeight="1">
      <c r="A34" s="4">
        <v>45046.849571875</v>
      </c>
      <c r="B34" t="s" s="2">
        <v>19</v>
      </c>
      <c r="C34" t="s" s="2">
        <v>13</v>
      </c>
      <c r="D34" t="s" s="2">
        <v>42</v>
      </c>
      <c r="E34" t="s" s="2">
        <v>15</v>
      </c>
      <c r="F34" t="s" s="2">
        <v>24</v>
      </c>
      <c r="G34" t="s" s="2">
        <v>17</v>
      </c>
      <c r="H34" s="5"/>
      <c r="I34" t="s" s="2">
        <v>17</v>
      </c>
      <c r="J34" s="5"/>
      <c r="K34" t="s" s="2">
        <v>17</v>
      </c>
      <c r="L34" t="s" s="2">
        <v>61</v>
      </c>
    </row>
    <row r="35" ht="13.65" customHeight="1">
      <c r="A35" s="4">
        <v>45046.965183541666</v>
      </c>
      <c r="B35" t="s" s="2">
        <v>19</v>
      </c>
      <c r="C35" t="s" s="2">
        <v>13</v>
      </c>
      <c r="D35" t="s" s="2">
        <v>42</v>
      </c>
      <c r="E35" t="s" s="2">
        <v>62</v>
      </c>
      <c r="F35" t="s" s="2">
        <v>24</v>
      </c>
      <c r="G35" t="s" s="2">
        <v>17</v>
      </c>
      <c r="H35" s="5"/>
      <c r="I35" t="s" s="2">
        <v>17</v>
      </c>
      <c r="J35" s="5"/>
      <c r="K35" t="s" s="2">
        <v>17</v>
      </c>
      <c r="L35" s="5"/>
    </row>
    <row r="36" ht="13.65" customHeight="1">
      <c r="A36" s="4">
        <v>45046.965779305552</v>
      </c>
      <c r="B36" t="s" s="2">
        <v>12</v>
      </c>
      <c r="C36" t="s" s="2">
        <v>13</v>
      </c>
      <c r="D36" t="s" s="2">
        <v>42</v>
      </c>
      <c r="E36" t="s" s="2">
        <v>62</v>
      </c>
      <c r="F36" t="s" s="2">
        <v>24</v>
      </c>
      <c r="G36" t="s" s="2">
        <v>17</v>
      </c>
      <c r="H36" s="5"/>
      <c r="I36" t="s" s="2">
        <v>17</v>
      </c>
      <c r="J36" s="5"/>
      <c r="K36" t="s" s="2">
        <v>17</v>
      </c>
      <c r="L36" s="5"/>
    </row>
    <row r="37" ht="13.65" customHeight="1">
      <c r="A37" s="4">
        <v>45047.382683993055</v>
      </c>
      <c r="B37" t="s" s="2">
        <v>19</v>
      </c>
      <c r="C37" t="s" s="2">
        <v>13</v>
      </c>
      <c r="D37" t="s" s="2">
        <v>42</v>
      </c>
      <c r="E37" t="s" s="2">
        <v>63</v>
      </c>
      <c r="F37" t="s" s="2">
        <v>24</v>
      </c>
      <c r="G37" t="s" s="2">
        <v>17</v>
      </c>
      <c r="H37" s="5"/>
      <c r="I37" t="s" s="2">
        <v>17</v>
      </c>
      <c r="J37" s="5"/>
      <c r="K37" t="s" s="2">
        <v>17</v>
      </c>
      <c r="L37" s="5"/>
    </row>
    <row r="38" ht="13.65" customHeight="1">
      <c r="A38" s="5"/>
      <c r="B38" s="5"/>
      <c r="C38" s="5"/>
      <c r="D38" s="5"/>
      <c r="E38" s="5"/>
      <c r="F38" s="5"/>
      <c r="G38" s="5"/>
      <c r="H38" s="5"/>
      <c r="I38" s="5"/>
      <c r="J38" s="5"/>
      <c r="K38" s="5"/>
      <c r="L38" s="5"/>
    </row>
    <row r="39" ht="13.65" customHeight="1">
      <c r="A39" s="6"/>
      <c r="B39" s="6"/>
      <c r="C39" s="6"/>
      <c r="D39" s="6"/>
      <c r="E39" s="6"/>
      <c r="F39" s="6"/>
      <c r="G39" s="6"/>
      <c r="H39" s="6"/>
      <c r="I39" s="5"/>
      <c r="J39" s="5"/>
      <c r="K39" s="5"/>
      <c r="L39" s="5"/>
    </row>
    <row r="40" ht="13.65" customHeight="1">
      <c r="A40" t="s" s="7">
        <v>64</v>
      </c>
      <c r="B40" t="s" s="8">
        <v>65</v>
      </c>
      <c r="C40" s="9"/>
      <c r="D40" t="s" s="8">
        <v>66</v>
      </c>
      <c r="E40" s="10"/>
      <c r="F40" s="11"/>
      <c r="G40" s="11"/>
      <c r="H40" s="12"/>
      <c r="I40" s="13"/>
      <c r="J40" s="5"/>
      <c r="K40" s="5"/>
      <c r="L40" s="5"/>
    </row>
    <row r="41" ht="13.65" customHeight="1">
      <c r="A41" s="14"/>
      <c r="B41" t="s" s="15">
        <v>12</v>
      </c>
      <c r="C41" t="s" s="15">
        <v>19</v>
      </c>
      <c r="D41" t="s" s="15">
        <v>23</v>
      </c>
      <c r="E41" t="s" s="15">
        <v>42</v>
      </c>
      <c r="F41" t="s" s="15">
        <v>28</v>
      </c>
      <c r="G41" t="s" s="15">
        <v>26</v>
      </c>
      <c r="H41" t="s" s="15">
        <v>14</v>
      </c>
      <c r="I41" s="13"/>
      <c r="J41" s="5"/>
      <c r="K41" s="5"/>
      <c r="L41" s="5"/>
    </row>
    <row r="42" ht="13.65" customHeight="1">
      <c r="A42" s="16">
        <f>COUNT(A2:A37)</f>
        <v>36</v>
      </c>
      <c r="B42" s="17">
        <f>B43/A42</f>
        <v>0.388888888888889</v>
      </c>
      <c r="C42" s="17">
        <f>C43/A42</f>
        <v>0.611111111111111</v>
      </c>
      <c r="D42" s="17">
        <f>D43/A42</f>
        <v>0.388888888888889</v>
      </c>
      <c r="E42" s="17">
        <f>E43/A42</f>
        <v>0.194444444444444</v>
      </c>
      <c r="F42" s="17">
        <f>F43/A42</f>
        <v>0.166666666666667</v>
      </c>
      <c r="G42" s="17">
        <f>G43/A42</f>
        <v>0.0833333333333333</v>
      </c>
      <c r="H42" s="17">
        <f>H43/A42</f>
        <v>0.0833333333333333</v>
      </c>
      <c r="I42" s="13"/>
      <c r="J42" s="5"/>
      <c r="K42" s="5"/>
      <c r="L42" s="5"/>
    </row>
    <row r="43" ht="13.65" customHeight="1">
      <c r="A43" s="18"/>
      <c r="B43" s="19">
        <f>COUNTIF(B2:B37,"男")</f>
        <v>14</v>
      </c>
      <c r="C43" s="19">
        <f>COUNTIF(B2:B37,"女")</f>
        <v>22</v>
      </c>
      <c r="D43" s="19">
        <f>COUNTIF(D2:D37,"20代")</f>
        <v>14</v>
      </c>
      <c r="E43" s="19">
        <f>COUNTIF(D2:D37,"30代")</f>
        <v>7</v>
      </c>
      <c r="F43" s="19">
        <f>COUNTIF(D2:D37,"40代")</f>
        <v>6</v>
      </c>
      <c r="G43" s="19">
        <f>COUNTIF(D2:D37,"50代")</f>
        <v>3</v>
      </c>
      <c r="H43" s="19">
        <f>COUNTIF(D2:D37,"60代以上")</f>
        <v>3</v>
      </c>
      <c r="I43" s="5"/>
      <c r="J43" s="5"/>
      <c r="K43" s="5"/>
      <c r="L43" s="5"/>
    </row>
    <row r="44" ht="13.65" customHeight="1">
      <c r="A44" s="6"/>
      <c r="B44" s="6"/>
      <c r="C44" s="6"/>
      <c r="D44" s="6"/>
      <c r="E44" s="5"/>
      <c r="F44" s="5"/>
      <c r="G44" s="5"/>
      <c r="H44" s="5"/>
      <c r="I44" s="5"/>
      <c r="J44" s="5"/>
      <c r="K44" s="5"/>
      <c r="L44" s="5"/>
    </row>
    <row r="45" ht="13.65" customHeight="1">
      <c r="A45" t="s" s="8">
        <v>67</v>
      </c>
      <c r="B45" s="10"/>
      <c r="C45" s="11"/>
      <c r="D45" s="12"/>
      <c r="E45" s="13"/>
      <c r="F45" s="5"/>
      <c r="G45" s="5"/>
      <c r="H45" s="5"/>
      <c r="I45" s="5"/>
      <c r="J45" s="5"/>
      <c r="K45" s="5"/>
      <c r="L45" s="5"/>
    </row>
    <row r="46" ht="13.65" customHeight="1">
      <c r="A46" t="s" s="15">
        <v>16</v>
      </c>
      <c r="B46" t="s" s="15">
        <v>43</v>
      </c>
      <c r="C46" t="s" s="15">
        <v>33</v>
      </c>
      <c r="D46" t="s" s="15">
        <v>24</v>
      </c>
      <c r="E46" s="13"/>
      <c r="F46" s="5"/>
      <c r="G46" s="5"/>
      <c r="H46" s="5"/>
      <c r="I46" s="5"/>
      <c r="J46" s="5"/>
      <c r="K46" s="5"/>
      <c r="L46" s="5"/>
    </row>
    <row r="47" ht="13.65" customHeight="1">
      <c r="A47" s="17">
        <f>A48/$A$42</f>
        <v>0.0555555555555556</v>
      </c>
      <c r="B47" s="17">
        <f>B48/$A$42</f>
        <v>0.0277777777777778</v>
      </c>
      <c r="C47" s="17">
        <f>C48/$A$42</f>
        <v>0.0277777777777778</v>
      </c>
      <c r="D47" s="17">
        <f>D48/$A$42</f>
        <v>0.888888888888889</v>
      </c>
      <c r="E47" s="13"/>
      <c r="F47" s="5"/>
      <c r="G47" s="5"/>
      <c r="H47" s="5"/>
      <c r="I47" s="5"/>
      <c r="J47" s="5"/>
      <c r="K47" s="5"/>
      <c r="L47" s="5"/>
    </row>
    <row r="48" ht="13.65" customHeight="1">
      <c r="A48" s="19">
        <f>COUNTIF($F$2:$F$37,A46)</f>
        <v>2</v>
      </c>
      <c r="B48" s="19">
        <f>COUNTIF($F$2:$F$37,B46)</f>
        <v>1</v>
      </c>
      <c r="C48" s="19">
        <f>COUNTIF($F$2:$F$37,C46)</f>
        <v>1</v>
      </c>
      <c r="D48" s="19">
        <f>COUNTIF($F$2:$F$37,D46)</f>
        <v>32</v>
      </c>
      <c r="E48" s="5"/>
      <c r="F48" s="5"/>
      <c r="G48" s="5"/>
      <c r="H48" s="5"/>
      <c r="I48" s="5"/>
      <c r="J48" s="5"/>
      <c r="K48" s="5"/>
      <c r="L48" s="5"/>
    </row>
    <row r="49" ht="13.65" customHeight="1">
      <c r="A49" s="6"/>
      <c r="B49" s="6"/>
      <c r="C49" s="6"/>
      <c r="D49" s="6"/>
      <c r="E49" s="6"/>
      <c r="F49" s="6"/>
      <c r="G49" s="5"/>
      <c r="H49" s="5"/>
      <c r="I49" s="5"/>
      <c r="J49" s="5"/>
      <c r="K49" s="5"/>
      <c r="L49" s="5"/>
    </row>
    <row r="50" ht="13.65" customHeight="1">
      <c r="A50" t="s" s="8">
        <v>68</v>
      </c>
      <c r="B50" s="9"/>
      <c r="C50" t="s" s="8">
        <v>69</v>
      </c>
      <c r="D50" s="9"/>
      <c r="E50" t="s" s="8">
        <v>70</v>
      </c>
      <c r="F50" s="9"/>
      <c r="G50" s="13"/>
      <c r="H50" s="5"/>
      <c r="I50" s="5"/>
      <c r="J50" s="5"/>
      <c r="K50" s="5"/>
      <c r="L50" s="5"/>
    </row>
    <row r="51" ht="13.65" customHeight="1">
      <c r="A51" t="s" s="15">
        <v>17</v>
      </c>
      <c r="B51" t="s" s="15">
        <v>20</v>
      </c>
      <c r="C51" t="s" s="15">
        <v>17</v>
      </c>
      <c r="D51" t="s" s="15">
        <v>20</v>
      </c>
      <c r="E51" t="s" s="15">
        <v>17</v>
      </c>
      <c r="F51" t="s" s="15">
        <v>20</v>
      </c>
      <c r="G51" s="13"/>
      <c r="H51" s="5"/>
      <c r="I51" s="5"/>
      <c r="J51" s="5"/>
      <c r="K51" s="5"/>
      <c r="L51" s="5"/>
    </row>
    <row r="52" ht="13.65" customHeight="1">
      <c r="A52" s="17">
        <f>A53/$A$42</f>
        <v>1</v>
      </c>
      <c r="B52" s="17">
        <f>B53/$A$42</f>
        <v>0</v>
      </c>
      <c r="C52" s="17">
        <f>C53/$A$42</f>
        <v>0.916666666666667</v>
      </c>
      <c r="D52" s="17">
        <f>D53/$A$42</f>
        <v>0.0833333333333333</v>
      </c>
      <c r="E52" s="17">
        <f>E53/$A$42</f>
        <v>1</v>
      </c>
      <c r="F52" s="17">
        <f>F53/$A$42</f>
        <v>0</v>
      </c>
      <c r="G52" s="13"/>
      <c r="H52" s="5"/>
      <c r="I52" s="5"/>
      <c r="J52" s="5"/>
      <c r="K52" s="5"/>
      <c r="L52" s="5"/>
    </row>
    <row r="53" ht="13.65" customHeight="1">
      <c r="A53" s="19">
        <f>COUNTIF(G2:G37,A51)</f>
        <v>36</v>
      </c>
      <c r="B53" s="19">
        <f>COUNTIF(G2:G37,B51)</f>
        <v>0</v>
      </c>
      <c r="C53" s="19">
        <f>COUNTIF(I2:I37,C51)</f>
        <v>33</v>
      </c>
      <c r="D53" s="19">
        <f>COUNTIF(I2:I37,D51)</f>
        <v>3</v>
      </c>
      <c r="E53" s="19">
        <f>COUNTIF(K2:K37,E51)</f>
        <v>36</v>
      </c>
      <c r="F53" s="19">
        <f>COUNTIF(K2:K37,F51)</f>
        <v>0</v>
      </c>
      <c r="G53" s="5"/>
      <c r="H53" s="5"/>
      <c r="I53" s="5"/>
      <c r="J53" s="5"/>
      <c r="K53" s="5"/>
      <c r="L53" s="5"/>
    </row>
  </sheetData>
  <mergeCells count="7">
    <mergeCell ref="A40:A41"/>
    <mergeCell ref="B40:C40"/>
    <mergeCell ref="D40:H40"/>
    <mergeCell ref="A45:D45"/>
    <mergeCell ref="A50:B50"/>
    <mergeCell ref="C50:D50"/>
    <mergeCell ref="E50:F50"/>
  </mergeCells>
  <pageMargins left="1" right="1" top="1" bottom="1" header="0.25" footer="0.25"/>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