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0" documentId="13_ncr:1_{FF8F8B3E-262C-4BB2-BCD6-2FBF948A2ED7}" xr6:coauthVersionLast="47" xr6:coauthVersionMax="47" xr10:uidLastSave="{00000000-0000-0000-0000-000000000000}"/>
  <bookViews>
    <workbookView xWindow="-17895" yWindow="-16320" windowWidth="29040" windowHeight="15720" xr2:uid="{00000000-000D-0000-FFFF-FFFF00000000}"/>
  </bookViews>
  <sheets>
    <sheet name="様式リスト" sheetId="2" r:id="rId1"/>
    <sheet name="様式9-1" sheetId="3" r:id="rId2"/>
    <sheet name="様式9-2" sheetId="25" r:id="rId3"/>
    <sheet name="様式9-3" sheetId="5" r:id="rId4"/>
    <sheet name="9-3（添付資料）" sheetId="19" r:id="rId5"/>
    <sheet name="様式9-3-1" sheetId="23" r:id="rId6"/>
    <sheet name="様式9-4" sheetId="7" r:id="rId7"/>
    <sheet name="様式9-5" sheetId="8" r:id="rId8"/>
    <sheet name="様式9-6-1" sheetId="9" r:id="rId9"/>
    <sheet name="様式9-6-2" sheetId="28" r:id="rId10"/>
    <sheet name="様式9-6-3" sheetId="10" r:id="rId11"/>
    <sheet name="様式9-7-1（焼）" sheetId="11" r:id="rId12"/>
    <sheet name="様式9-7-2（し尿）" sheetId="26" r:id="rId13"/>
    <sheet name="様式9-7-3（関連）" sheetId="29" r:id="rId14"/>
    <sheet name="様式9-8-1（焼）" sheetId="12" r:id="rId15"/>
    <sheet name="様式9-8-2（し尿）" sheetId="30" r:id="rId16"/>
    <sheet name="様式9-8-3（関連）" sheetId="31" r:id="rId17"/>
    <sheet name="様式9-9-1（焼）" sheetId="13" r:id="rId18"/>
    <sheet name="様式9-9-2（し尿）" sheetId="32" r:id="rId19"/>
    <sheet name="様式9-10（焼）" sheetId="24" r:id="rId20"/>
    <sheet name="様式9-11-1" sheetId="14" r:id="rId21"/>
    <sheet name="様式9-11-2" sheetId="15"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_______________int1" localSheetId="4">[1]Input!#REF!</definedName>
    <definedName name="________________int1" localSheetId="19">[1]Input!#REF!</definedName>
    <definedName name="________________int1">[1]Input!#REF!</definedName>
    <definedName name="________________int2" localSheetId="4">[1]Input!#REF!</definedName>
    <definedName name="________________int2" localSheetId="19">[1]Input!#REF!</definedName>
    <definedName name="________________int2">[1]Input!#REF!</definedName>
    <definedName name="________________SC2" localSheetId="4">#REF!</definedName>
    <definedName name="________________SC2" localSheetId="19">#REF!</definedName>
    <definedName name="________________SC2" localSheetId="5">#REF!</definedName>
    <definedName name="________________SC2">#REF!</definedName>
    <definedName name="_______________int1" localSheetId="4">[1]Input!#REF!</definedName>
    <definedName name="_______________int1" localSheetId="19">[1]Input!#REF!</definedName>
    <definedName name="_______________int1">[1]Input!#REF!</definedName>
    <definedName name="_______________int2" localSheetId="4">[1]Input!#REF!</definedName>
    <definedName name="_______________int2" localSheetId="19">[1]Input!#REF!</definedName>
    <definedName name="_______________int2">[1]Input!#REF!</definedName>
    <definedName name="_______________SC2" localSheetId="4">#REF!</definedName>
    <definedName name="_______________SC2" localSheetId="19">#REF!</definedName>
    <definedName name="_______________SC2" localSheetId="5">#REF!</definedName>
    <definedName name="_______________SC2">#REF!</definedName>
    <definedName name="______________int1" localSheetId="4">[1]Input!#REF!</definedName>
    <definedName name="______________int1" localSheetId="19">[1]Input!#REF!</definedName>
    <definedName name="______________int1">[1]Input!#REF!</definedName>
    <definedName name="______________int2" localSheetId="4">[1]Input!#REF!</definedName>
    <definedName name="______________int2" localSheetId="19">[1]Input!#REF!</definedName>
    <definedName name="______________int2">[1]Input!#REF!</definedName>
    <definedName name="______________SC2" localSheetId="4">#REF!</definedName>
    <definedName name="______________SC2" localSheetId="19">#REF!</definedName>
    <definedName name="______________SC2" localSheetId="5">#REF!</definedName>
    <definedName name="______________SC2">#REF!</definedName>
    <definedName name="_____________int1" localSheetId="4">[1]Input!#REF!</definedName>
    <definedName name="_____________int1" localSheetId="19">[1]Input!#REF!</definedName>
    <definedName name="_____________int1">[1]Input!#REF!</definedName>
    <definedName name="_____________int2" localSheetId="4">[1]Input!#REF!</definedName>
    <definedName name="_____________int2" localSheetId="19">[1]Input!#REF!</definedName>
    <definedName name="_____________int2">[1]Input!#REF!</definedName>
    <definedName name="_____________SC2" localSheetId="4">#REF!</definedName>
    <definedName name="_____________SC2" localSheetId="19">#REF!</definedName>
    <definedName name="_____________SC2" localSheetId="5">#REF!</definedName>
    <definedName name="_____________SC2">#REF!</definedName>
    <definedName name="____________int1" localSheetId="4">[1]Input!#REF!</definedName>
    <definedName name="____________int1" localSheetId="19">[1]Input!#REF!</definedName>
    <definedName name="____________int1">[1]Input!#REF!</definedName>
    <definedName name="____________int2" localSheetId="4">[1]Input!#REF!</definedName>
    <definedName name="____________int2" localSheetId="19">[1]Input!#REF!</definedName>
    <definedName name="____________int2">[1]Input!#REF!</definedName>
    <definedName name="____________SC2" localSheetId="4">#REF!</definedName>
    <definedName name="____________SC2" localSheetId="19">#REF!</definedName>
    <definedName name="____________SC2" localSheetId="5">#REF!</definedName>
    <definedName name="____________SC2">#REF!</definedName>
    <definedName name="___________int1" localSheetId="4">[1]Input!#REF!</definedName>
    <definedName name="___________int1" localSheetId="19">[1]Input!#REF!</definedName>
    <definedName name="___________int1">[1]Input!#REF!</definedName>
    <definedName name="___________int2" localSheetId="4">[1]Input!#REF!</definedName>
    <definedName name="___________int2" localSheetId="19">[1]Input!#REF!</definedName>
    <definedName name="___________int2">[1]Input!#REF!</definedName>
    <definedName name="___________SC2" localSheetId="4">#REF!</definedName>
    <definedName name="___________SC2" localSheetId="19">#REF!</definedName>
    <definedName name="___________SC2" localSheetId="5">#REF!</definedName>
    <definedName name="___________SC2">#REF!</definedName>
    <definedName name="__________int1" localSheetId="4">[1]Input!#REF!</definedName>
    <definedName name="__________int1" localSheetId="19">[1]Input!#REF!</definedName>
    <definedName name="__________int1">[1]Input!#REF!</definedName>
    <definedName name="__________int2" localSheetId="4">[1]Input!#REF!</definedName>
    <definedName name="__________int2" localSheetId="19">[1]Input!#REF!</definedName>
    <definedName name="__________int2">[1]Input!#REF!</definedName>
    <definedName name="__________SC2" localSheetId="4">#REF!</definedName>
    <definedName name="__________SC2" localSheetId="19">#REF!</definedName>
    <definedName name="__________SC2" localSheetId="5">#REF!</definedName>
    <definedName name="__________SC2">#REF!</definedName>
    <definedName name="_________int1" localSheetId="4">[1]Input!#REF!</definedName>
    <definedName name="_________int1" localSheetId="19">[1]Input!#REF!</definedName>
    <definedName name="_________int1">[1]Input!#REF!</definedName>
    <definedName name="_________int2" localSheetId="4">[1]Input!#REF!</definedName>
    <definedName name="_________int2" localSheetId="19">[1]Input!#REF!</definedName>
    <definedName name="_________int2">[1]Input!#REF!</definedName>
    <definedName name="_________SC2" localSheetId="4">#REF!</definedName>
    <definedName name="_________SC2" localSheetId="19">#REF!</definedName>
    <definedName name="_________SC2" localSheetId="5">#REF!</definedName>
    <definedName name="_________SC2">#REF!</definedName>
    <definedName name="________int1" localSheetId="4">[1]Input!#REF!</definedName>
    <definedName name="________int1" localSheetId="19">[1]Input!#REF!</definedName>
    <definedName name="________int1">[1]Input!#REF!</definedName>
    <definedName name="________int2" localSheetId="4">[1]Input!#REF!</definedName>
    <definedName name="________int2" localSheetId="19">[1]Input!#REF!</definedName>
    <definedName name="________int2">[1]Input!#REF!</definedName>
    <definedName name="________SC2" localSheetId="4">#REF!</definedName>
    <definedName name="________SC2" localSheetId="19">#REF!</definedName>
    <definedName name="________SC2" localSheetId="5">#REF!</definedName>
    <definedName name="________SC2">#REF!</definedName>
    <definedName name="_______int1" localSheetId="4">[1]Input!#REF!</definedName>
    <definedName name="_______int1" localSheetId="19">[1]Input!#REF!</definedName>
    <definedName name="_______int1">[1]Input!#REF!</definedName>
    <definedName name="_______int2" localSheetId="4">[1]Input!#REF!</definedName>
    <definedName name="_______int2" localSheetId="19">[1]Input!#REF!</definedName>
    <definedName name="_______int2">[1]Input!#REF!</definedName>
    <definedName name="_______SC2" localSheetId="4">#REF!</definedName>
    <definedName name="_______SC2" localSheetId="19">#REF!</definedName>
    <definedName name="_______SC2" localSheetId="5">#REF!</definedName>
    <definedName name="_______SC2">#REF!</definedName>
    <definedName name="______int1" localSheetId="4">[1]Input!#REF!</definedName>
    <definedName name="______int1" localSheetId="19">[1]Input!#REF!</definedName>
    <definedName name="______int1">[1]Input!#REF!</definedName>
    <definedName name="______int2" localSheetId="4">[1]Input!#REF!</definedName>
    <definedName name="______int2" localSheetId="19">[1]Input!#REF!</definedName>
    <definedName name="______int2">[1]Input!#REF!</definedName>
    <definedName name="______PRT1" localSheetId="4">#REF!</definedName>
    <definedName name="______PRT1" localSheetId="19">#REF!</definedName>
    <definedName name="______PRT1" localSheetId="5">#REF!</definedName>
    <definedName name="______PRT1">#REF!</definedName>
    <definedName name="______PRT2" localSheetId="4">#REF!</definedName>
    <definedName name="______PRT2" localSheetId="19">#REF!</definedName>
    <definedName name="______PRT2" localSheetId="5">#REF!</definedName>
    <definedName name="______PRT2">#REF!</definedName>
    <definedName name="______PRT3" localSheetId="4">#REF!</definedName>
    <definedName name="______PRT3" localSheetId="19">#REF!</definedName>
    <definedName name="______PRT3" localSheetId="5">#REF!</definedName>
    <definedName name="______PRT3">#REF!</definedName>
    <definedName name="______SC2" localSheetId="19">#REF!</definedName>
    <definedName name="______SC2">#REF!</definedName>
    <definedName name="______TBL1">[2]TBL!$B$11:$N$16</definedName>
    <definedName name="______TBL2" localSheetId="4">#REF!</definedName>
    <definedName name="______TBL2" localSheetId="19">#REF!</definedName>
    <definedName name="______TBL2" localSheetId="5">#REF!</definedName>
    <definedName name="______TBL2">#REF!</definedName>
    <definedName name="_____GN15">" = 条件エリア!R34C2: R35C3 "</definedName>
    <definedName name="_____int1" localSheetId="4">[1]Input!#REF!</definedName>
    <definedName name="_____int1" localSheetId="19">[1]Input!#REF!</definedName>
    <definedName name="_____int1" localSheetId="5">[1]Input!#REF!</definedName>
    <definedName name="_____int1">[1]Input!#REF!</definedName>
    <definedName name="_____int2" localSheetId="4">[1]Input!#REF!</definedName>
    <definedName name="_____int2" localSheetId="19">[1]Input!#REF!</definedName>
    <definedName name="_____int2" localSheetId="5">[1]Input!#REF!</definedName>
    <definedName name="_____int2">[1]Input!#REF!</definedName>
    <definedName name="_____PRT1" localSheetId="4">#REF!</definedName>
    <definedName name="_____PRT1" localSheetId="19">#REF!</definedName>
    <definedName name="_____PRT1" localSheetId="5">#REF!</definedName>
    <definedName name="_____PRT1">#REF!</definedName>
    <definedName name="_____PRT2" localSheetId="4">#REF!</definedName>
    <definedName name="_____PRT2" localSheetId="19">#REF!</definedName>
    <definedName name="_____PRT2" localSheetId="5">#REF!</definedName>
    <definedName name="_____PRT2">#REF!</definedName>
    <definedName name="_____PRT3" localSheetId="4">#REF!</definedName>
    <definedName name="_____PRT3" localSheetId="19">#REF!</definedName>
    <definedName name="_____PRT3" localSheetId="5">#REF!</definedName>
    <definedName name="_____PRT3">#REF!</definedName>
    <definedName name="_____SC2" localSheetId="19">#REF!</definedName>
    <definedName name="_____SC2">#REF!</definedName>
    <definedName name="_____TBL1">[2]TBL!$B$11:$N$16</definedName>
    <definedName name="_____TBL2" localSheetId="4">#REF!</definedName>
    <definedName name="_____TBL2" localSheetId="19">#REF!</definedName>
    <definedName name="_____TBL2" localSheetId="5">#REF!</definedName>
    <definedName name="_____TBL2">#REF!</definedName>
    <definedName name="____GN15">" = 条件エリア!R34C2: R35C3 "</definedName>
    <definedName name="____int1" localSheetId="4">[1]Input!#REF!</definedName>
    <definedName name="____int1" localSheetId="19">[1]Input!#REF!</definedName>
    <definedName name="____int1" localSheetId="5">[1]Input!#REF!</definedName>
    <definedName name="____int1">[1]Input!#REF!</definedName>
    <definedName name="____int2" localSheetId="4">[1]Input!#REF!</definedName>
    <definedName name="____int2" localSheetId="19">[1]Input!#REF!</definedName>
    <definedName name="____int2" localSheetId="5">[1]Input!#REF!</definedName>
    <definedName name="____int2">[1]Input!#REF!</definedName>
    <definedName name="____PRT1" localSheetId="4">#REF!</definedName>
    <definedName name="____PRT1" localSheetId="19">#REF!</definedName>
    <definedName name="____PRT1" localSheetId="5">#REF!</definedName>
    <definedName name="____PRT1">#REF!</definedName>
    <definedName name="____PRT2" localSheetId="4">#REF!</definedName>
    <definedName name="____PRT2" localSheetId="19">#REF!</definedName>
    <definedName name="____PRT2" localSheetId="5">#REF!</definedName>
    <definedName name="____PRT2">#REF!</definedName>
    <definedName name="____PRT3" localSheetId="4">#REF!</definedName>
    <definedName name="____PRT3" localSheetId="19">#REF!</definedName>
    <definedName name="____PRT3" localSheetId="5">#REF!</definedName>
    <definedName name="____PRT3">#REF!</definedName>
    <definedName name="____SC2" localSheetId="19">#REF!</definedName>
    <definedName name="____SC2">#REF!</definedName>
    <definedName name="____TBL1">[2]TBL!$B$11:$N$16</definedName>
    <definedName name="____TBL2" localSheetId="4">#REF!</definedName>
    <definedName name="____TBL2" localSheetId="19">#REF!</definedName>
    <definedName name="____TBL2" localSheetId="5">#REF!</definedName>
    <definedName name="____TBL2">#REF!</definedName>
    <definedName name="___A70000" localSheetId="4">#REF!</definedName>
    <definedName name="___A70000" localSheetId="19">#REF!</definedName>
    <definedName name="___A70000" localSheetId="5">#REF!</definedName>
    <definedName name="___A70000">#REF!</definedName>
    <definedName name="___fan1">[3]設備電力!$C$96</definedName>
    <definedName name="___Gac2" localSheetId="4">#REF!</definedName>
    <definedName name="___Gac2" localSheetId="19">#REF!</definedName>
    <definedName name="___Gac2" localSheetId="5">#REF!</definedName>
    <definedName name="___Gac2">#REF!</definedName>
    <definedName name="___Gad2" localSheetId="4">#REF!</definedName>
    <definedName name="___Gad2" localSheetId="19">#REF!</definedName>
    <definedName name="___Gad2" localSheetId="5">#REF!</definedName>
    <definedName name="___Gad2">#REF!</definedName>
    <definedName name="___Gfd2" localSheetId="4">#REF!</definedName>
    <definedName name="___Gfd2" localSheetId="19">#REF!</definedName>
    <definedName name="___Gfd2" localSheetId="5">#REF!</definedName>
    <definedName name="___Gfd2">#REF!</definedName>
    <definedName name="___GN15">" = 条件エリア!R34C2: R35C3 "</definedName>
    <definedName name="___int1" localSheetId="4">[1]Input!#REF!</definedName>
    <definedName name="___int1" localSheetId="19">[1]Input!#REF!</definedName>
    <definedName name="___int1" localSheetId="5">[1]Input!#REF!</definedName>
    <definedName name="___int1">[1]Input!#REF!</definedName>
    <definedName name="___int2" localSheetId="4">[1]Input!#REF!</definedName>
    <definedName name="___int2" localSheetId="19">[1]Input!#REF!</definedName>
    <definedName name="___int2" localSheetId="5">[1]Input!#REF!</definedName>
    <definedName name="___int2">[1]Input!#REF!</definedName>
    <definedName name="___Ld1">[4]設備電力!$H$13</definedName>
    <definedName name="___Ld2">[4]設備電力!$H$39</definedName>
    <definedName name="___Ld3">[3]設備電力!$J$35</definedName>
    <definedName name="___Ld5">[3]設備電力!$J$44</definedName>
    <definedName name="___Ld6">[4]設備電力!$H$70</definedName>
    <definedName name="___Ld7">[3]設備電力!$J$69</definedName>
    <definedName name="___Ld8">[4]設備電力!$H$78</definedName>
    <definedName name="___Ld9">[3]設備電力!$J$82</definedName>
    <definedName name="___mav2" localSheetId="4">#REF!</definedName>
    <definedName name="___mav2" localSheetId="19">#REF!</definedName>
    <definedName name="___mav2" localSheetId="5">#REF!</definedName>
    <definedName name="___mav2">#REF!</definedName>
    <definedName name="___PRT1" localSheetId="4">#REF!</definedName>
    <definedName name="___PRT1" localSheetId="19">#REF!</definedName>
    <definedName name="___PRT1" localSheetId="5">#REF!</definedName>
    <definedName name="___PRT1">#REF!</definedName>
    <definedName name="___PRT2" localSheetId="4">#REF!</definedName>
    <definedName name="___PRT2" localSheetId="19">#REF!</definedName>
    <definedName name="___PRT2" localSheetId="5">#REF!</definedName>
    <definedName name="___PRT2">#REF!</definedName>
    <definedName name="___PRT3" localSheetId="19">#REF!</definedName>
    <definedName name="___PRT3">#REF!</definedName>
    <definedName name="___SC2" localSheetId="19">#REF!</definedName>
    <definedName name="___SC2">#REF!</definedName>
    <definedName name="___TBL1">[2]TBL!$B$11:$N$16</definedName>
    <definedName name="___TBL2" localSheetId="4">#REF!</definedName>
    <definedName name="___TBL2" localSheetId="19">#REF!</definedName>
    <definedName name="___TBL2" localSheetId="5">#REF!</definedName>
    <definedName name="___TBL2">#REF!</definedName>
    <definedName name="__A70000" localSheetId="4">#REF!</definedName>
    <definedName name="__A70000" localSheetId="19">#REF!</definedName>
    <definedName name="__A70000" localSheetId="5">#REF!</definedName>
    <definedName name="__A70000">#REF!</definedName>
    <definedName name="__fan1">[3]設備電力!$C$96</definedName>
    <definedName name="__Gac2" localSheetId="4">#REF!</definedName>
    <definedName name="__Gac2" localSheetId="19">#REF!</definedName>
    <definedName name="__Gac2" localSheetId="5">#REF!</definedName>
    <definedName name="__Gac2">#REF!</definedName>
    <definedName name="__Gad2" localSheetId="4">#REF!</definedName>
    <definedName name="__Gad2" localSheetId="19">#REF!</definedName>
    <definedName name="__Gad2" localSheetId="5">#REF!</definedName>
    <definedName name="__Gad2">#REF!</definedName>
    <definedName name="__Gfd2" localSheetId="4">#REF!</definedName>
    <definedName name="__Gfd2" localSheetId="19">#REF!</definedName>
    <definedName name="__Gfd2" localSheetId="5">#REF!</definedName>
    <definedName name="__Gfd2">#REF!</definedName>
    <definedName name="__GN15">" = 条件エリア!R34C2: R35C3 "</definedName>
    <definedName name="__int1" localSheetId="4">[1]Input!#REF!</definedName>
    <definedName name="__int1" localSheetId="19">[1]Input!#REF!</definedName>
    <definedName name="__int1" localSheetId="5">[1]Input!#REF!</definedName>
    <definedName name="__int1">[1]Input!#REF!</definedName>
    <definedName name="__int2" localSheetId="4">[1]Input!#REF!</definedName>
    <definedName name="__int2" localSheetId="19">[1]Input!#REF!</definedName>
    <definedName name="__int2" localSheetId="5">[1]Input!#REF!</definedName>
    <definedName name="__int2">[1]Input!#REF!</definedName>
    <definedName name="__Ld1">[4]設備電力!$H$13</definedName>
    <definedName name="__Ld2">[4]設備電力!$H$39</definedName>
    <definedName name="__Ld3">[3]設備電力!$J$35</definedName>
    <definedName name="__Ld5">[3]設備電力!$J$44</definedName>
    <definedName name="__Ld6">[4]設備電力!$H$70</definedName>
    <definedName name="__Ld7">[3]設備電力!$J$69</definedName>
    <definedName name="__Ld8">[4]設備電力!$H$78</definedName>
    <definedName name="__Ld9">[3]設備電力!$J$82</definedName>
    <definedName name="__mav2" localSheetId="4">#REF!</definedName>
    <definedName name="__mav2" localSheetId="19">#REF!</definedName>
    <definedName name="__mav2" localSheetId="5">#REF!</definedName>
    <definedName name="__mav2">#REF!</definedName>
    <definedName name="__PRT1" localSheetId="4">#REF!</definedName>
    <definedName name="__PRT1" localSheetId="19">#REF!</definedName>
    <definedName name="__PRT1" localSheetId="5">#REF!</definedName>
    <definedName name="__PRT1">#REF!</definedName>
    <definedName name="__PRT2" localSheetId="4">#REF!</definedName>
    <definedName name="__PRT2" localSheetId="19">#REF!</definedName>
    <definedName name="__PRT2" localSheetId="5">#REF!</definedName>
    <definedName name="__PRT2">#REF!</definedName>
    <definedName name="__PRT3" localSheetId="19">#REF!</definedName>
    <definedName name="__PRT3">#REF!</definedName>
    <definedName name="__SC2" localSheetId="19">#REF!</definedName>
    <definedName name="__SC2">#REF!</definedName>
    <definedName name="__TBL1">[2]TBL!$B$11:$N$16</definedName>
    <definedName name="__TBL2" localSheetId="4">#REF!</definedName>
    <definedName name="__TBL2" localSheetId="19">#REF!</definedName>
    <definedName name="__TBL2" localSheetId="5">#REF!</definedName>
    <definedName name="__TBL2">#REF!</definedName>
    <definedName name="_1GN15_">" = 条件エリア!R34C2: R35C3 "</definedName>
    <definedName name="_1P">#N/A</definedName>
    <definedName name="_2P" localSheetId="4">#REF!</definedName>
    <definedName name="_2P" localSheetId="19">#REF!</definedName>
    <definedName name="_2P" localSheetId="5">#REF!</definedName>
    <definedName name="_2P">#REF!</definedName>
    <definedName name="_A70000" localSheetId="4">#REF!</definedName>
    <definedName name="_A70000" localSheetId="19">#REF!</definedName>
    <definedName name="_A70000" localSheetId="5">#REF!</definedName>
    <definedName name="_A70000">#REF!</definedName>
    <definedName name="_fan1">[3]設備電力!$C$96</definedName>
    <definedName name="_xlnm._FilterDatabase" localSheetId="19" hidden="1">'様式9-10（焼）'!$C$2:$AF$43</definedName>
    <definedName name="_xlnm._FilterDatabase" localSheetId="10" hidden="1">'様式9-6-3'!$B$2:$AC$31</definedName>
    <definedName name="_xlnm._FilterDatabase" localSheetId="11" hidden="1">'様式9-7-1（焼）'!$B$2:$AC$50</definedName>
    <definedName name="_xlnm._FilterDatabase" localSheetId="12" hidden="1">'様式9-7-2（し尿）'!$B$2:$AC$50</definedName>
    <definedName name="_xlnm._FilterDatabase" localSheetId="13" hidden="1">'様式9-7-3（関連）'!$B$2:$AC$50</definedName>
    <definedName name="_xlnm._FilterDatabase" localSheetId="14" hidden="1">'様式9-8-1（焼）'!$B$1:$AD$1</definedName>
    <definedName name="_xlnm._FilterDatabase" localSheetId="15" hidden="1">'様式9-8-2（し尿）'!$B$1:$AD$1</definedName>
    <definedName name="_xlnm._FilterDatabase" localSheetId="16" hidden="1">'様式9-8-3（関連）'!$B$1:$AD$1</definedName>
    <definedName name="_xlnm._FilterDatabase" localSheetId="17" hidden="1">'様式9-9-1（焼）'!$C$2:$AF$33</definedName>
    <definedName name="_xlnm._FilterDatabase" localSheetId="18" hidden="1">'様式9-9-2（し尿）'!$C$2:$R$34</definedName>
    <definedName name="_Gac2" localSheetId="4">#REF!</definedName>
    <definedName name="_Gac2" localSheetId="19">#REF!</definedName>
    <definedName name="_Gac2" localSheetId="5">#REF!</definedName>
    <definedName name="_Gac2">#REF!</definedName>
    <definedName name="_Gad2" localSheetId="4">#REF!</definedName>
    <definedName name="_Gad2" localSheetId="19">#REF!</definedName>
    <definedName name="_Gad2" localSheetId="5">#REF!</definedName>
    <definedName name="_Gad2">#REF!</definedName>
    <definedName name="_Gfd2" localSheetId="4">#REF!</definedName>
    <definedName name="_Gfd2" localSheetId="19">#REF!</definedName>
    <definedName name="_Gfd2" localSheetId="5">#REF!</definedName>
    <definedName name="_Gfd2">#REF!</definedName>
    <definedName name="_GN15">" = 条件エリア!R34C2: R35C3 "</definedName>
    <definedName name="_int1" localSheetId="4">[1]Input!#REF!</definedName>
    <definedName name="_int1" localSheetId="19">[1]Input!#REF!</definedName>
    <definedName name="_int1" localSheetId="5">[1]Input!#REF!</definedName>
    <definedName name="_int1">[1]Input!#REF!</definedName>
    <definedName name="_int2" localSheetId="4">[1]Input!#REF!</definedName>
    <definedName name="_int2" localSheetId="19">[1]Input!#REF!</definedName>
    <definedName name="_int2" localSheetId="5">[1]Input!#REF!</definedName>
    <definedName name="_int2">[1]Input!#REF!</definedName>
    <definedName name="_Key1" localSheetId="4" hidden="1">#REF!</definedName>
    <definedName name="_Key1" localSheetId="19" hidden="1">#REF!</definedName>
    <definedName name="_Key1" localSheetId="5" hidden="1">#REF!</definedName>
    <definedName name="_Key1" hidden="1">#REF!</definedName>
    <definedName name="_Ld1">[4]設備電力!$H$13</definedName>
    <definedName name="_Ld2">[4]設備電力!$H$39</definedName>
    <definedName name="_Ld3">[3]設備電力!$J$35</definedName>
    <definedName name="_Ld5">[3]設備電力!$J$44</definedName>
    <definedName name="_Ld6">[4]設備電力!$H$70</definedName>
    <definedName name="_Ld7">[3]設備電力!$J$69</definedName>
    <definedName name="_Ld8">[4]設備電力!$H$78</definedName>
    <definedName name="_Ld9">[3]設備電力!$J$82</definedName>
    <definedName name="_mav2" localSheetId="4">#REF!</definedName>
    <definedName name="_mav2" localSheetId="19">#REF!</definedName>
    <definedName name="_mav2" localSheetId="5">#REF!</definedName>
    <definedName name="_mav2">#REF!</definedName>
    <definedName name="_Order1" localSheetId="2" hidden="1">255</definedName>
    <definedName name="_Order1" hidden="1">255</definedName>
    <definedName name="_PRT1" localSheetId="4">#REF!</definedName>
    <definedName name="_PRT1" localSheetId="19">#REF!</definedName>
    <definedName name="_PRT1" localSheetId="5">#REF!</definedName>
    <definedName name="_PRT1">#REF!</definedName>
    <definedName name="_PRT2" localSheetId="4">#REF!</definedName>
    <definedName name="_PRT2" localSheetId="19">#REF!</definedName>
    <definedName name="_PRT2" localSheetId="5">#REF!</definedName>
    <definedName name="_PRT2">#REF!</definedName>
    <definedName name="_PRT3" localSheetId="4">#REF!</definedName>
    <definedName name="_PRT3" localSheetId="19">#REF!</definedName>
    <definedName name="_PRT3" localSheetId="5">#REF!</definedName>
    <definedName name="_PRT3">#REF!</definedName>
    <definedName name="_SC2" localSheetId="19">#REF!</definedName>
    <definedName name="_SC2">#REF!</definedName>
    <definedName name="_Table2_In1" localSheetId="19" hidden="1">#REF!</definedName>
    <definedName name="_Table2_In1" hidden="1">#REF!</definedName>
    <definedName name="_Table2_In2" localSheetId="19" hidden="1">#REF!</definedName>
    <definedName name="_Table2_In2" hidden="1">#REF!</definedName>
    <definedName name="_Table2_Out" localSheetId="19" hidden="1">#REF!</definedName>
    <definedName name="_Table2_Out" hidden="1">#REF!</definedName>
    <definedName name="_TBL1">[2]TBL!$B$11:$N$16</definedName>
    <definedName name="_TBL2" localSheetId="4">#REF!</definedName>
    <definedName name="_TBL2" localSheetId="19">#REF!</definedName>
    <definedName name="_TBL2" localSheetId="5">#REF!</definedName>
    <definedName name="_TBL2">#REF!</definedName>
    <definedName name="\A" localSheetId="4">#REF!</definedName>
    <definedName name="\A" localSheetId="19">#REF!</definedName>
    <definedName name="\A" localSheetId="5">#REF!</definedName>
    <definedName name="\A">#REF!</definedName>
    <definedName name="\b" localSheetId="4">[5]乙訓全体明細ﾌﾟﾗﾝﾄ!#REF!</definedName>
    <definedName name="\b" localSheetId="19">[5]乙訓全体明細ﾌﾟﾗﾝﾄ!#REF!</definedName>
    <definedName name="\b" localSheetId="5">[5]乙訓全体明細ﾌﾟﾗﾝﾄ!#REF!</definedName>
    <definedName name="\b">[5]乙訓全体明細ﾌﾟﾗﾝﾄ!#REF!</definedName>
    <definedName name="\c" localSheetId="4">[5]乙訓全体明細ﾌﾟﾗﾝﾄ!#REF!</definedName>
    <definedName name="\c" localSheetId="19">[5]乙訓全体明細ﾌﾟﾗﾝﾄ!#REF!</definedName>
    <definedName name="\c" localSheetId="5">[5]乙訓全体明細ﾌﾟﾗﾝﾄ!#REF!</definedName>
    <definedName name="\c">[5]乙訓全体明細ﾌﾟﾗﾝﾄ!#REF!</definedName>
    <definedName name="\d" localSheetId="4">[5]乙訓全体明細ﾌﾟﾗﾝﾄ!#REF!</definedName>
    <definedName name="\d" localSheetId="19">[5]乙訓全体明細ﾌﾟﾗﾝﾄ!#REF!</definedName>
    <definedName name="\d" localSheetId="5">[5]乙訓全体明細ﾌﾟﾗﾝﾄ!#REF!</definedName>
    <definedName name="\d">[5]乙訓全体明細ﾌﾟﾗﾝﾄ!#REF!</definedName>
    <definedName name="\e" localSheetId="4">[5]乙訓全体明細ﾌﾟﾗﾝﾄ!#REF!</definedName>
    <definedName name="\e" localSheetId="19">[5]乙訓全体明細ﾌﾟﾗﾝﾄ!#REF!</definedName>
    <definedName name="\e" localSheetId="5">[5]乙訓全体明細ﾌﾟﾗﾝﾄ!#REF!</definedName>
    <definedName name="\e">[5]乙訓全体明細ﾌﾟﾗﾝﾄ!#REF!</definedName>
    <definedName name="\s" localSheetId="4">#REF!</definedName>
    <definedName name="\s" localSheetId="19">#REF!</definedName>
    <definedName name="\s" localSheetId="5">#REF!</definedName>
    <definedName name="\s">#REF!</definedName>
    <definedName name="a" localSheetId="4">[6]乙訓全体明細ﾌﾟﾗﾝﾄ!#REF!</definedName>
    <definedName name="a" localSheetId="19">[6]乙訓全体明細ﾌﾟﾗﾝﾄ!#REF!</definedName>
    <definedName name="a" localSheetId="5">[6]乙訓全体明細ﾌﾟﾗﾝﾄ!#REF!</definedName>
    <definedName name="a">[6]乙訓全体明細ﾌﾟﾗﾝﾄ!#REF!</definedName>
    <definedName name="aaa" localSheetId="4">#REF!</definedName>
    <definedName name="aaa" localSheetId="19">#REF!</definedName>
    <definedName name="aaa" localSheetId="5">#REF!</definedName>
    <definedName name="aaa">#REF!</definedName>
    <definedName name="AAAA" localSheetId="4">#REF!</definedName>
    <definedName name="AAAA" localSheetId="19">#REF!</definedName>
    <definedName name="AAAA" localSheetId="5">#REF!</definedName>
    <definedName name="AAAA">#REF!</definedName>
    <definedName name="alkali">[3]寸法計画と薬剤使用量!$C$121</definedName>
    <definedName name="alkali1">[7]寸法計画!$C$117</definedName>
    <definedName name="anscount" localSheetId="2" hidden="1">4</definedName>
    <definedName name="anscount" hidden="1">4</definedName>
    <definedName name="b">'[8]プラズマ用灰量計算（低質ごみ）'!$D$38</definedName>
    <definedName name="BA_1">[3]設備電力!$F$2</definedName>
    <definedName name="BAforACsilo">[3]設備電力!$J$57</definedName>
    <definedName name="BBB" localSheetId="4">#REF!</definedName>
    <definedName name="BBB" localSheetId="19">#REF!</definedName>
    <definedName name="BBB" localSheetId="5">#REF!</definedName>
    <definedName name="BBB">#REF!</definedName>
    <definedName name="BH">[4]寸法計画!$D$2</definedName>
    <definedName name="blower常用数量">[3]設備電力!$J$64</definedName>
    <definedName name="blower予備数量">[3]設備電力!$J$65</definedName>
    <definedName name="BUNSEKI" localSheetId="4">#REF!</definedName>
    <definedName name="BUNSEKI" localSheetId="19">#REF!</definedName>
    <definedName name="BUNSEKI" localSheetId="5">#REF!</definedName>
    <definedName name="BUNSEKI">#REF!</definedName>
    <definedName name="CCCC" localSheetId="4">#REF!</definedName>
    <definedName name="CCCC" localSheetId="19">#REF!</definedName>
    <definedName name="CCCC" localSheetId="5">#REF!</definedName>
    <definedName name="CCCC">#REF!</definedName>
    <definedName name="comp数量">[3]設備電力!$J$7</definedName>
    <definedName name="d">'[8]プラズマ用灰量計算（低質ごみ）'!$D$10</definedName>
    <definedName name="Data" localSheetId="4">#REF!</definedName>
    <definedName name="Data" localSheetId="19">#REF!</definedName>
    <definedName name="Data" localSheetId="5">#REF!</definedName>
    <definedName name="Data">#REF!</definedName>
    <definedName name="_xlnm.Database" localSheetId="4">#REF!</definedName>
    <definedName name="_xlnm.Database" localSheetId="19">#REF!</definedName>
    <definedName name="_xlnm.Database" localSheetId="5">#REF!</definedName>
    <definedName name="_xlnm.Database">#REF!</definedName>
    <definedName name="DataEnd" localSheetId="4">#REF!</definedName>
    <definedName name="DataEnd" localSheetId="19">#REF!</definedName>
    <definedName name="DataEnd" localSheetId="5">#REF!</definedName>
    <definedName name="DataEnd">#REF!</definedName>
    <definedName name="deg_K">[9]基本定数等!$C$18</definedName>
    <definedName name="DH_し尿3" localSheetId="4">#REF!</definedName>
    <definedName name="DH_し尿3" localSheetId="19">#REF!</definedName>
    <definedName name="DH_し尿3" localSheetId="5">#REF!</definedName>
    <definedName name="DH_し尿3">#REF!</definedName>
    <definedName name="DH_し尿31" localSheetId="4">#REF!</definedName>
    <definedName name="DH_し尿31" localSheetId="19">#REF!</definedName>
    <definedName name="DH_し尿31" localSheetId="5">#REF!</definedName>
    <definedName name="DH_し尿31">#REF!</definedName>
    <definedName name="DH_し尿33" localSheetId="4">#REF!</definedName>
    <definedName name="DH_し尿33" localSheetId="19">#REF!</definedName>
    <definedName name="DH_し尿33" localSheetId="5">#REF!</definedName>
    <definedName name="DH_し尿33">#REF!</definedName>
    <definedName name="difference" localSheetId="4">[1]Input!#REF!</definedName>
    <definedName name="difference" localSheetId="19">[1]Input!#REF!</definedName>
    <definedName name="difference" localSheetId="5">[1]Input!#REF!</definedName>
    <definedName name="difference">[1]Input!#REF!</definedName>
    <definedName name="Dr" localSheetId="4">#REF!</definedName>
    <definedName name="Dr" localSheetId="19">#REF!</definedName>
    <definedName name="Dr" localSheetId="5">#REF!</definedName>
    <definedName name="Dr">#REF!</definedName>
    <definedName name="DrainTrap1">[3]設備電力!$C$19</definedName>
    <definedName name="DrainTrap数量">[3]設備電力!$J$21</definedName>
    <definedName name="dryer数量">[3]設備電力!$J$25</definedName>
    <definedName name="Ds" localSheetId="4">#REF!</definedName>
    <definedName name="Ds" localSheetId="19">#REF!</definedName>
    <definedName name="Ds" localSheetId="5">#REF!</definedName>
    <definedName name="Ds">#REF!</definedName>
    <definedName name="DSCR">[10]財務諸表!$A$232:$C$232</definedName>
    <definedName name="e">'[8]プラズマ用灰量計算（低質ごみ）'!$D$11</definedName>
    <definedName name="EEE" localSheetId="4">#REF!</definedName>
    <definedName name="EEE" localSheetId="19">#REF!</definedName>
    <definedName name="EEE" localSheetId="5">#REF!</definedName>
    <definedName name="EEE">#REF!</definedName>
    <definedName name="_xlnm.Extract" localSheetId="4">#REF!</definedName>
    <definedName name="_xlnm.Extract" localSheetId="19">#REF!</definedName>
    <definedName name="_xlnm.Extract" localSheetId="5">#REF!</definedName>
    <definedName name="_xlnm.Extract">#REF!</definedName>
    <definedName name="F">'[8]プラズマ用灰量計算（低質ごみ）'!$D$20</definedName>
    <definedName name="FFF" localSheetId="4">#REF!</definedName>
    <definedName name="FFF" localSheetId="19">#REF!</definedName>
    <definedName name="FFF" localSheetId="5">#REF!</definedName>
    <definedName name="FFF">#REF!</definedName>
    <definedName name="furusho" localSheetId="4">#REF!</definedName>
    <definedName name="furusho" localSheetId="19">#REF!</definedName>
    <definedName name="furusho" localSheetId="5">#REF!</definedName>
    <definedName name="furusho">#REF!</definedName>
    <definedName name="FWBS名称" localSheetId="4">#REF!</definedName>
    <definedName name="FWBS名称" localSheetId="19">#REF!</definedName>
    <definedName name="FWBS名称" localSheetId="5">#REF!</definedName>
    <definedName name="FWBS名称">#REF!</definedName>
    <definedName name="g">'[8]プラズマ用灰量計算（低質ごみ）'!$D$15</definedName>
    <definedName name="Gac" localSheetId="4">#REF!</definedName>
    <definedName name="Gac" localSheetId="19">#REF!</definedName>
    <definedName name="Gac" localSheetId="5">#REF!</definedName>
    <definedName name="Gac">#REF!</definedName>
    <definedName name="Gad" localSheetId="4">#REF!</definedName>
    <definedName name="Gad" localSheetId="19">#REF!</definedName>
    <definedName name="Gad" localSheetId="5">#REF!</definedName>
    <definedName name="Gad">#REF!</definedName>
    <definedName name="Gadall" localSheetId="4">#REF!</definedName>
    <definedName name="Gadall" localSheetId="19">#REF!</definedName>
    <definedName name="Gadall" localSheetId="5">#REF!</definedName>
    <definedName name="Gadall">#REF!</definedName>
    <definedName name="Gadex" localSheetId="19">#REF!</definedName>
    <definedName name="Gadex">#REF!</definedName>
    <definedName name="Gf" localSheetId="19">#REF!</definedName>
    <definedName name="Gf">#REF!</definedName>
    <definedName name="Gfd" localSheetId="19">#REF!</definedName>
    <definedName name="Gfd">#REF!</definedName>
    <definedName name="Gfex" localSheetId="19">#REF!</definedName>
    <definedName name="Gfex">#REF!</definedName>
    <definedName name="GGGG" localSheetId="19">#REF!</definedName>
    <definedName name="GGGG">#REF!</definedName>
    <definedName name="GK10K" localSheetId="19">#REF!</definedName>
    <definedName name="GK10K">#REF!</definedName>
    <definedName name="GK11K" localSheetId="19">#REF!</definedName>
    <definedName name="GK11K">#REF!</definedName>
    <definedName name="GK12K" localSheetId="19">#REF!</definedName>
    <definedName name="GK12K">#REF!</definedName>
    <definedName name="GK13K" localSheetId="19">#REF!</definedName>
    <definedName name="GK13K">#REF!</definedName>
    <definedName name="GK14K" localSheetId="19">#REF!</definedName>
    <definedName name="GK14K">#REF!</definedName>
    <definedName name="GK15K" localSheetId="19">#REF!</definedName>
    <definedName name="GK15K">#REF!</definedName>
    <definedName name="GK16K" localSheetId="19">#REF!</definedName>
    <definedName name="GK16K">#REF!</definedName>
    <definedName name="GK17K" localSheetId="19">#REF!</definedName>
    <definedName name="GK17K">#REF!</definedName>
    <definedName name="GK18K" localSheetId="19">#REF!</definedName>
    <definedName name="GK18K">#REF!</definedName>
    <definedName name="GK19K" localSheetId="19">#REF!</definedName>
    <definedName name="GK19K">#REF!</definedName>
    <definedName name="GK20K" localSheetId="19">#REF!</definedName>
    <definedName name="GK20K">#REF!</definedName>
    <definedName name="GK21K" localSheetId="19">#REF!</definedName>
    <definedName name="GK21K">#REF!</definedName>
    <definedName name="GK22K" localSheetId="19">#REF!</definedName>
    <definedName name="GK22K">#REF!</definedName>
    <definedName name="GK23K" localSheetId="19">#REF!</definedName>
    <definedName name="GK23K">#REF!</definedName>
    <definedName name="GK24K" localSheetId="19">#REF!</definedName>
    <definedName name="GK24K">#REF!</definedName>
    <definedName name="GK25K" localSheetId="19">#REF!</definedName>
    <definedName name="GK25K">#REF!</definedName>
    <definedName name="GK27K" localSheetId="19">#REF!</definedName>
    <definedName name="GK27K">#REF!</definedName>
    <definedName name="GK28K" localSheetId="19">#REF!</definedName>
    <definedName name="GK28K">#REF!</definedName>
    <definedName name="GK29K" localSheetId="19">#REF!</definedName>
    <definedName name="GK29K">#REF!</definedName>
    <definedName name="GK2K" localSheetId="19">#REF!</definedName>
    <definedName name="GK2K">#REF!</definedName>
    <definedName name="GK30K" localSheetId="19">#REF!</definedName>
    <definedName name="GK30K">#REF!</definedName>
    <definedName name="GK31K" localSheetId="19">#REF!</definedName>
    <definedName name="GK31K">#REF!</definedName>
    <definedName name="GK32K" localSheetId="19">#REF!</definedName>
    <definedName name="GK32K">#REF!</definedName>
    <definedName name="GK3K" localSheetId="19">#REF!</definedName>
    <definedName name="GK3K">#REF!</definedName>
    <definedName name="GK4K" localSheetId="19">#REF!</definedName>
    <definedName name="GK4K">#REF!</definedName>
    <definedName name="GK5K" localSheetId="19">#REF!</definedName>
    <definedName name="GK5K">#REF!</definedName>
    <definedName name="GK6K" localSheetId="19">#REF!</definedName>
    <definedName name="GK6K">#REF!</definedName>
    <definedName name="GK7K" localSheetId="19">#REF!</definedName>
    <definedName name="GK7K">#REF!</definedName>
    <definedName name="GK8K" localSheetId="19">#REF!</definedName>
    <definedName name="GK8K">#REF!</definedName>
    <definedName name="Gmslct" localSheetId="19">#REF!</definedName>
    <definedName name="Gmslct">#REF!</definedName>
    <definedName name="GN10N" localSheetId="19">#REF!</definedName>
    <definedName name="GN10N">#REF!</definedName>
    <definedName name="GN11N" localSheetId="19">#REF!</definedName>
    <definedName name="GN11N">#REF!</definedName>
    <definedName name="GN12N" localSheetId="19">#REF!</definedName>
    <definedName name="GN12N">#REF!</definedName>
    <definedName name="GN13N" localSheetId="19">#REF!</definedName>
    <definedName name="GN13N">#REF!</definedName>
    <definedName name="GN14N" localSheetId="19">#REF!</definedName>
    <definedName name="GN14N">#REF!</definedName>
    <definedName name="GN15N" localSheetId="19">#REF!</definedName>
    <definedName name="GN15N">#REF!</definedName>
    <definedName name="GN16N" localSheetId="19">#REF!</definedName>
    <definedName name="GN16N">#REF!</definedName>
    <definedName name="GN17N" localSheetId="19">#REF!</definedName>
    <definedName name="GN17N">#REF!</definedName>
    <definedName name="GN18N" localSheetId="19">#REF!</definedName>
    <definedName name="GN18N">#REF!</definedName>
    <definedName name="GN19N" localSheetId="19">#REF!</definedName>
    <definedName name="GN19N">#REF!</definedName>
    <definedName name="GN1N" localSheetId="19">#REF!</definedName>
    <definedName name="GN1N">#REF!</definedName>
    <definedName name="GN20N" localSheetId="19">#REF!</definedName>
    <definedName name="GN20N">#REF!</definedName>
    <definedName name="GN21N" localSheetId="19">#REF!</definedName>
    <definedName name="GN21N">#REF!</definedName>
    <definedName name="GN22N" localSheetId="19">#REF!</definedName>
    <definedName name="GN22N">#REF!</definedName>
    <definedName name="GN23N" localSheetId="19">#REF!</definedName>
    <definedName name="GN23N">#REF!</definedName>
    <definedName name="GN24N" localSheetId="19">#REF!</definedName>
    <definedName name="GN24N">#REF!</definedName>
    <definedName name="GN25N" localSheetId="19">#REF!</definedName>
    <definedName name="GN25N">#REF!</definedName>
    <definedName name="GN27N" localSheetId="19">#REF!</definedName>
    <definedName name="GN27N">#REF!</definedName>
    <definedName name="GN2N" localSheetId="19">#REF!</definedName>
    <definedName name="GN2N">#REF!</definedName>
    <definedName name="GN3N" localSheetId="19">#REF!</definedName>
    <definedName name="GN3N">#REF!</definedName>
    <definedName name="GN4N" localSheetId="19">#REF!</definedName>
    <definedName name="GN4N">#REF!</definedName>
    <definedName name="GN5N" localSheetId="19">#REF!</definedName>
    <definedName name="GN5N">#REF!</definedName>
    <definedName name="GN6N" localSheetId="19">#REF!</definedName>
    <definedName name="GN6N">#REF!</definedName>
    <definedName name="GN7N" localSheetId="19">#REF!</definedName>
    <definedName name="GN7N">#REF!</definedName>
    <definedName name="GN8N" localSheetId="19">#REF!</definedName>
    <definedName name="GN8N">#REF!</definedName>
    <definedName name="h">'[8]プラズマ用灰量計算（低質ごみ）'!$D$28</definedName>
    <definedName name="H_20deg_10ata_W">[9]基本定数等!$C$21</definedName>
    <definedName name="H_20deg_3ata_W">[11]基本定数等!$C$22</definedName>
    <definedName name="H_20deg_air">[9]基本定数等!$C$19</definedName>
    <definedName name="H_3">[4]設備電力!$H$52</definedName>
    <definedName name="H_4">[4]設備電力!$H$57</definedName>
    <definedName name="H_7">[4]設備電力!$H$75</definedName>
    <definedName name="heater1">[3]設備電力!$C$99</definedName>
    <definedName name="heater数量">[3]設備電力!$J$100</definedName>
    <definedName name="HHHH" localSheetId="4">#REF!</definedName>
    <definedName name="HHHH" localSheetId="19">#REF!</definedName>
    <definedName name="HHHH" localSheetId="5">#REF!</definedName>
    <definedName name="HHHH">#REF!</definedName>
    <definedName name="hoist1">[3]設備電力!$C$77</definedName>
    <definedName name="hoist数量">[3]設備電力!$J$78</definedName>
    <definedName name="Hyousoku" localSheetId="4">#REF!</definedName>
    <definedName name="Hyousoku" localSheetId="19">#REF!</definedName>
    <definedName name="Hyousoku" localSheetId="5">#REF!</definedName>
    <definedName name="Hyousoku">#REF!</definedName>
    <definedName name="HyousokuArea" localSheetId="4">#REF!</definedName>
    <definedName name="HyousokuArea" localSheetId="19">#REF!</definedName>
    <definedName name="HyousokuArea" localSheetId="5">#REF!</definedName>
    <definedName name="HyousokuArea">#REF!</definedName>
    <definedName name="HyousokuEnd" localSheetId="4">#REF!</definedName>
    <definedName name="HyousokuEnd" localSheetId="19">#REF!</definedName>
    <definedName name="HyousokuEnd" localSheetId="5">#REF!</definedName>
    <definedName name="HyousokuEnd">#REF!</definedName>
    <definedName name="Hyoutou" localSheetId="19">#REF!</definedName>
    <definedName name="Hyoutou">#REF!</definedName>
    <definedName name="i">'[8]プラズマ用灰量計算（低質ごみ）'!$D$28</definedName>
    <definedName name="III" localSheetId="4">#REF!</definedName>
    <definedName name="III" localSheetId="19">#REF!</definedName>
    <definedName name="III" localSheetId="5">#REF!</definedName>
    <definedName name="III">#REF!</definedName>
    <definedName name="index3" localSheetId="4">[1]Input!#REF!</definedName>
    <definedName name="index3" localSheetId="19">[1]Input!#REF!</definedName>
    <definedName name="index3" localSheetId="5">[1]Input!#REF!</definedName>
    <definedName name="index3">[1]Input!#REF!</definedName>
    <definedName name="index4" localSheetId="4">[1]Input!#REF!</definedName>
    <definedName name="index4" localSheetId="19">[1]Input!#REF!</definedName>
    <definedName name="index4" localSheetId="5">[1]Input!#REF!</definedName>
    <definedName name="index4">[1]Input!#REF!</definedName>
    <definedName name="IRR">[10]財務諸表!$A$179:$C$179</definedName>
    <definedName name="J" localSheetId="4">#REF!</definedName>
    <definedName name="J" localSheetId="19">#REF!</definedName>
    <definedName name="J" localSheetId="5">#REF!</definedName>
    <definedName name="J">#REF!</definedName>
    <definedName name="JJJJ" localSheetId="4">#REF!</definedName>
    <definedName name="JJJJ" localSheetId="19">#REF!</definedName>
    <definedName name="JJJJ" localSheetId="5">#REF!</definedName>
    <definedName name="JJJJ">#REF!</definedName>
    <definedName name="k">'[8]プラズマ用灰量計算（低質ごみ）'!$D$41</definedName>
    <definedName name="KKKK" localSheetId="4">#REF!</definedName>
    <definedName name="KKKK" localSheetId="19">#REF!</definedName>
    <definedName name="KKKK" localSheetId="5">#REF!</definedName>
    <definedName name="KKKK">#REF!</definedName>
    <definedName name="l">'[8]プラズマ用灰量計算（低質ごみ）'!$D$23</definedName>
    <definedName name="Ld10a">[7]寸法計画!$H$214</definedName>
    <definedName name="Ld10b">[7]寸法計画!$H$215</definedName>
    <definedName name="Ld4a">[3]設備電力!$J$39</definedName>
    <definedName name="Ld4b">[3]設備電力!$J$40</definedName>
    <definedName name="Ld5a">[7]寸法計画!$H$186</definedName>
    <definedName name="Ld5b">[7]寸法計画!$H$187</definedName>
    <definedName name="Ld6a">[3]設備電力!$J$48</definedName>
    <definedName name="Ld6b">[3]設備電力!$J$49</definedName>
    <definedName name="Ld8a">[3]設備電力!$J$61</definedName>
    <definedName name="Ld8b">[3]設備電力!$J$62</definedName>
    <definedName name="LdB">[3]設備電力!$J$95</definedName>
    <definedName name="LdC">[3]設備電力!$J$98</definedName>
    <definedName name="limcount" hidden="1">1</definedName>
    <definedName name="LLL" localSheetId="4">#REF!</definedName>
    <definedName name="LLL" localSheetId="19">#REF!</definedName>
    <definedName name="LLL" localSheetId="5">#REF!</definedName>
    <definedName name="LLL">#REF!</definedName>
    <definedName name="loss1" localSheetId="4">[1]Input!#REF!</definedName>
    <definedName name="loss1" localSheetId="19">[1]Input!#REF!</definedName>
    <definedName name="loss1" localSheetId="5">[1]Input!#REF!</definedName>
    <definedName name="loss1">[1]Input!#REF!</definedName>
    <definedName name="loss10" localSheetId="4">[1]Input!#REF!</definedName>
    <definedName name="loss10" localSheetId="19">[1]Input!#REF!</definedName>
    <definedName name="loss10" localSheetId="5">[1]Input!#REF!</definedName>
    <definedName name="loss10">[1]Input!#REF!</definedName>
    <definedName name="loss11" localSheetId="19">[1]Input!#REF!</definedName>
    <definedName name="loss11">[1]Input!#REF!</definedName>
    <definedName name="loss12" localSheetId="19">[1]Input!#REF!</definedName>
    <definedName name="loss12">[1]Input!#REF!</definedName>
    <definedName name="loss13" localSheetId="19">[1]Input!#REF!</definedName>
    <definedName name="loss13">[1]Input!#REF!</definedName>
    <definedName name="loss14" localSheetId="19">[1]Input!#REF!</definedName>
    <definedName name="loss14">[1]Input!#REF!</definedName>
    <definedName name="loss2" localSheetId="19">[1]Input!#REF!</definedName>
    <definedName name="loss2">[1]Input!#REF!</definedName>
    <definedName name="loss3" localSheetId="19">[1]Input!#REF!</definedName>
    <definedName name="loss3">[1]Input!#REF!</definedName>
    <definedName name="loss4" localSheetId="19">[1]Input!#REF!</definedName>
    <definedName name="loss4">[1]Input!#REF!</definedName>
    <definedName name="loss5" localSheetId="19">[1]Input!#REF!</definedName>
    <definedName name="loss5">[1]Input!#REF!</definedName>
    <definedName name="loss6" localSheetId="19">[1]Input!#REF!</definedName>
    <definedName name="loss6">[1]Input!#REF!</definedName>
    <definedName name="loss7" localSheetId="19">[1]Input!#REF!</definedName>
    <definedName name="loss7">[1]Input!#REF!</definedName>
    <definedName name="loss8" localSheetId="19">[1]Input!#REF!</definedName>
    <definedName name="loss8">[1]Input!#REF!</definedName>
    <definedName name="loss9" localSheetId="19">[1]Input!#REF!</definedName>
    <definedName name="loss9">[1]Input!#REF!</definedName>
    <definedName name="m">'[8]プラズマ用灰量計算（低質ごみ）'!$D$12</definedName>
    <definedName name="M_C">[9]基本定数等!$C$6</definedName>
    <definedName name="M_Ca">[9]基本定数等!$C$10</definedName>
    <definedName name="M_Cl">[9]基本定数等!$C$4</definedName>
    <definedName name="M_H">[9]基本定数等!$C$9</definedName>
    <definedName name="M_N">[9]基本定数等!$C$7</definedName>
    <definedName name="M_Na">[9]基本定数等!$C$11</definedName>
    <definedName name="M_O">[9]基本定数等!$C$8</definedName>
    <definedName name="M_S">[9]基本定数等!$C$5</definedName>
    <definedName name="Macro1" localSheetId="4">'9-3（添付資料）'!Macro1</definedName>
    <definedName name="Macro1">#N/A</definedName>
    <definedName name="macro10" localSheetId="4">'9-3（添付資料）'!Macro3</definedName>
    <definedName name="macro10" localSheetId="2">[0]!Macro3</definedName>
    <definedName name="macro10" localSheetId="5">[0]!Macro3</definedName>
    <definedName name="macro10">[0]!Macro3</definedName>
    <definedName name="Macro2" localSheetId="4">'9-3（添付資料）'!Macro2</definedName>
    <definedName name="Macro2" localSheetId="2">'様式9-2'!Macro2</definedName>
    <definedName name="Macro2" localSheetId="5">'様式9-3-1'!Macro2</definedName>
    <definedName name="Macro2">[0]!Macro2</definedName>
    <definedName name="Macro3" localSheetId="4">#N/A</definedName>
    <definedName name="Macro3">#N/A</definedName>
    <definedName name="macro9" localSheetId="4">'9-3（添付資料）'!Macro1</definedName>
    <definedName name="macro9" localSheetId="2">[0]!Macro1</definedName>
    <definedName name="macro9" localSheetId="5">[0]!Macro1</definedName>
    <definedName name="macro9">[0]!Macro1</definedName>
    <definedName name="macro9_1" localSheetId="4">'9-3（添付資料）'!Macro2</definedName>
    <definedName name="macro9_1" localSheetId="2">'様式9-2'!Macro2</definedName>
    <definedName name="macro9_1" localSheetId="5">'様式9-3-1'!Macro2</definedName>
    <definedName name="macro9_1">[0]!Macro2</definedName>
    <definedName name="macro9_11">#N/A</definedName>
    <definedName name="macro9_2" localSheetId="4">[0]!集計表0404②</definedName>
    <definedName name="macro9_2" localSheetId="2">[0]!集計表0404②</definedName>
    <definedName name="macro9_2" localSheetId="5">[0]!集計表0404②</definedName>
    <definedName name="macro9_2">[0]!集計表0404②</definedName>
    <definedName name="mav" localSheetId="4">#REF!</definedName>
    <definedName name="mav" localSheetId="19">#REF!</definedName>
    <definedName name="mav" localSheetId="5">#REF!</definedName>
    <definedName name="mav">#REF!</definedName>
    <definedName name="mavex" localSheetId="4">#REF!</definedName>
    <definedName name="mavex" localSheetId="19">#REF!</definedName>
    <definedName name="mavex" localSheetId="5">#REF!</definedName>
    <definedName name="mavex">#REF!</definedName>
    <definedName name="MMMM" localSheetId="4">#REF!</definedName>
    <definedName name="MMMM" localSheetId="19">#REF!</definedName>
    <definedName name="MMMM" localSheetId="5">#REF!</definedName>
    <definedName name="MMMM">#REF!</definedName>
    <definedName name="Module1.計算" localSheetId="4">'9-3（添付資料）'!Module1.計算</definedName>
    <definedName name="Module1.計算">#N/A</definedName>
    <definedName name="Module1.計算_1" localSheetId="4">'9-3（添付資料）'!Module1.計算_1</definedName>
    <definedName name="Module1.計算_1">#N/A</definedName>
    <definedName name="Module2.計算" localSheetId="4">'9-3（添付資料）'!Module2.計算</definedName>
    <definedName name="Module2.計算">#N/A</definedName>
    <definedName name="n">'[8]プラズマ用灰量計算（低質ごみ）'!$D$24</definedName>
    <definedName name="nen" localSheetId="4">#REF!</definedName>
    <definedName name="nen" localSheetId="19">#REF!</definedName>
    <definedName name="nen" localSheetId="5">#REF!</definedName>
    <definedName name="nen">#REF!</definedName>
    <definedName name="NNN" localSheetId="4">#REF!</definedName>
    <definedName name="NNN" localSheetId="19">#REF!</definedName>
    <definedName name="NNN" localSheetId="5">#REF!</definedName>
    <definedName name="NNN">#REF!</definedName>
    <definedName name="No1BH">"四角形 49"</definedName>
    <definedName name="Nr" localSheetId="4">#REF!</definedName>
    <definedName name="Nr" localSheetId="19">#REF!</definedName>
    <definedName name="Nr" localSheetId="5">#REF!</definedName>
    <definedName name="Nr">#REF!</definedName>
    <definedName name="Ns" localSheetId="4">#REF!</definedName>
    <definedName name="Ns" localSheetId="19">#REF!</definedName>
    <definedName name="Ns" localSheetId="5">#REF!</definedName>
    <definedName name="Ns">#REF!</definedName>
    <definedName name="o">'[8]プラズマ用灰量計算（低質ごみ）'!$D$17</definedName>
    <definedName name="OM引き差異" localSheetId="4">#REF!</definedName>
    <definedName name="OM引き差異" localSheetId="19">#REF!</definedName>
    <definedName name="OM引き差異" localSheetId="5">#REF!</definedName>
    <definedName name="OM引き差異">#REF!</definedName>
    <definedName name="OM差異" localSheetId="19">#REF!</definedName>
    <definedName name="OM差異" localSheetId="5">#REF!</definedName>
    <definedName name="OM差異">#REF!</definedName>
    <definedName name="OOO" localSheetId="19">#REF!</definedName>
    <definedName name="OOO" localSheetId="5">#REF!</definedName>
    <definedName name="OOO">#REF!</definedName>
    <definedName name="p">'[8]プラズマ用灰量計算（低質ごみ）'!$D$6</definedName>
    <definedName name="PCWBS名称" localSheetId="4">#REF!</definedName>
    <definedName name="PCWBS名称" localSheetId="19">#REF!</definedName>
    <definedName name="PCWBS名称" localSheetId="5">#REF!</definedName>
    <definedName name="PCWBS名称">#REF!</definedName>
    <definedName name="PFI事業の公共収支表">[10]財務諸表!$A$245:$C$245</definedName>
    <definedName name="PFI事業詳細条件">[10]詳細条件!$B$5</definedName>
    <definedName name="PPP" localSheetId="4">#REF!</definedName>
    <definedName name="PPP" localSheetId="19">#REF!</definedName>
    <definedName name="PPP" localSheetId="5">#REF!</definedName>
    <definedName name="PPP">#REF!</definedName>
    <definedName name="price1" localSheetId="4">[1]Input!#REF!</definedName>
    <definedName name="price1" localSheetId="19">[1]Input!#REF!</definedName>
    <definedName name="price1" localSheetId="5">[1]Input!#REF!</definedName>
    <definedName name="price1">[1]Input!#REF!</definedName>
    <definedName name="price2" localSheetId="4">[1]Input!#REF!</definedName>
    <definedName name="price2" localSheetId="19">[1]Input!#REF!</definedName>
    <definedName name="price2" localSheetId="5">[1]Input!#REF!</definedName>
    <definedName name="price2">[1]Input!#REF!</definedName>
    <definedName name="price3" localSheetId="19">[1]Input!#REF!</definedName>
    <definedName name="price3">[1]Input!#REF!</definedName>
    <definedName name="price4" localSheetId="19">[1]Input!#REF!</definedName>
    <definedName name="price4">[1]Input!#REF!</definedName>
    <definedName name="price5" localSheetId="19">[1]Input!#REF!</definedName>
    <definedName name="price5">[1]Input!#REF!</definedName>
    <definedName name="price6" localSheetId="19">[1]Input!#REF!</definedName>
    <definedName name="price6">[1]Input!#REF!</definedName>
    <definedName name="price7" localSheetId="19">[1]Input!#REF!</definedName>
    <definedName name="price7">[1]Input!#REF!</definedName>
    <definedName name="ＰＲＩＮＴ" localSheetId="4">#REF!:#REF!</definedName>
    <definedName name="ＰＲＩＮＴ" localSheetId="19">#REF!:#REF!</definedName>
    <definedName name="ＰＲＩＮＴ" localSheetId="5">#REF!:#REF!</definedName>
    <definedName name="ＰＲＩＮＴ">#REF!:#REF!</definedName>
    <definedName name="_xlnm.Print_Area" localSheetId="4">'9-3（添付資料）'!$A$1:$H$40</definedName>
    <definedName name="_xlnm.Print_Area" localSheetId="1">'様式9-1'!$B$2:$AC$12</definedName>
    <definedName name="_xlnm.Print_Area" localSheetId="19">'様式9-10（焼）'!$C$1:$AD$54</definedName>
    <definedName name="_xlnm.Print_Area" localSheetId="20">'様式9-11-1'!$B$2:$AH$40</definedName>
    <definedName name="_xlnm.Print_Area" localSheetId="21">'様式9-11-2'!$B$2:$AC$24</definedName>
    <definedName name="_xlnm.Print_Area" localSheetId="2">'様式9-2'!$B$3:$Z$99</definedName>
    <definedName name="_xlnm.Print_Area" localSheetId="3">'様式9-3'!$B$1:$AE$22</definedName>
    <definedName name="_xlnm.Print_Area" localSheetId="6">'様式9-4'!$B$1:$F$8</definedName>
    <definedName name="_xlnm.Print_Area" localSheetId="7">'様式9-5'!$B$1:$C$11</definedName>
    <definedName name="_xlnm.Print_Area" localSheetId="8">'様式9-6-1'!$B$1:$AE$51</definedName>
    <definedName name="_xlnm.Print_Area" localSheetId="9">'様式9-6-2'!$B$1:$Q$45</definedName>
    <definedName name="_xlnm.Print_Area" localSheetId="10">'様式9-6-3'!$B$1:$AC$44</definedName>
    <definedName name="_xlnm.Print_Area" localSheetId="11">'様式9-7-1（焼）'!$B$1:$AC$61</definedName>
    <definedName name="_xlnm.Print_Area" localSheetId="12">'様式9-7-2（し尿）'!$B$1:$AC$61</definedName>
    <definedName name="_xlnm.Print_Area" localSheetId="13">'様式9-7-3（関連）'!$B$1:$AC$61</definedName>
    <definedName name="_xlnm.Print_Area" localSheetId="14">'様式9-8-1（焼）'!$B$1:$AD$37</definedName>
    <definedName name="_xlnm.Print_Area" localSheetId="15">'様式9-8-2（し尿）'!$B$1:$AD$37</definedName>
    <definedName name="_xlnm.Print_Area" localSheetId="16">'様式9-8-3（関連）'!$B$1:$AD$37</definedName>
    <definedName name="_xlnm.Print_Area" localSheetId="17">'様式9-9-1（焼）'!$C$1:$AD$46</definedName>
    <definedName name="_xlnm.Print_Area" localSheetId="18">'様式9-9-2（し尿）'!$C$1:$P$47</definedName>
    <definedName name="_xlnm.Print_Area" localSheetId="0">様式リスト!$A$1:$D$26</definedName>
    <definedName name="_xlnm.Print_Area">#REF!</definedName>
    <definedName name="PRINT_AREA_MI" localSheetId="4">#REF!</definedName>
    <definedName name="PRINT_AREA_MI" localSheetId="19">#REF!</definedName>
    <definedName name="PRINT_AREA_MI" localSheetId="5">#REF!</definedName>
    <definedName name="PRINT_AREA_MI">#REF!</definedName>
    <definedName name="_xlnm.Print_Titles" localSheetId="19">#REF!</definedName>
    <definedName name="_xlnm.Print_Titles" localSheetId="14">'様式9-8-1（焼）'!$1:$4</definedName>
    <definedName name="_xlnm.Print_Titles" localSheetId="15">'様式9-8-2（し尿）'!$1:$4</definedName>
    <definedName name="_xlnm.Print_Titles" localSheetId="16">'様式9-8-3（関連）'!$1:$4</definedName>
    <definedName name="_xlnm.Print_Titles">#REF!</definedName>
    <definedName name="PRINTTBL" localSheetId="4">#REF!</definedName>
    <definedName name="PRINTTBL" localSheetId="19">#REF!</definedName>
    <definedName name="PRINTTBL">#REF!</definedName>
    <definedName name="print範囲" localSheetId="4">'[12]（様式第九号①）質疑書（基本契約書）'!#REF!</definedName>
    <definedName name="print範囲" localSheetId="19">'[12]（様式第九号①）質疑書（基本契約書）'!#REF!</definedName>
    <definedName name="print範囲" localSheetId="5">'[12]（様式第九号①）質疑書（基本契約書）'!#REF!</definedName>
    <definedName name="print範囲">'[12]（様式第九号①）質疑書（基本契約書）'!#REF!</definedName>
    <definedName name="PSCの公共収支表">[10]財務諸表!$A$312:$C$312</definedName>
    <definedName name="PSC詳細条件">[10]詳細条件!$B$312</definedName>
    <definedName name="PureWater12">[13]用役収支!$AA$234</definedName>
    <definedName name="PureWater13">[13]用役収支!$AA$235</definedName>
    <definedName name="PureWater14">[13]用役収支!$AA$236</definedName>
    <definedName name="Pw">[14]寸法!$N$188</definedName>
    <definedName name="Pwa">[14]寸法!$N$362</definedName>
    <definedName name="q">'[8]プラズマ用灰量計算（低質ごみ）'!$D$4</definedName>
    <definedName name="q_C_burn_kg_base">[9]基本定数等!$E$12</definedName>
    <definedName name="q_vapor">[9]基本定数等!$C$20</definedName>
    <definedName name="ＱＱ" localSheetId="4">#REF!</definedName>
    <definedName name="ＱＱ" localSheetId="19">#REF!</definedName>
    <definedName name="ＱＱ" localSheetId="5">#REF!</definedName>
    <definedName name="ＱＱ">#REF!</definedName>
    <definedName name="QQQ" localSheetId="4">#REF!</definedName>
    <definedName name="QQQ" localSheetId="19">#REF!</definedName>
    <definedName name="QQQ" localSheetId="5">#REF!</definedName>
    <definedName name="QQQ">#REF!</definedName>
    <definedName name="_xlnm.Recorder" localSheetId="4">'[15]表 (1)'!$A:$A</definedName>
    <definedName name="_xlnm.Recorder">'[15]表 (1)'!$A$1:$A$65536</definedName>
    <definedName name="Rm" localSheetId="4">#REF!</definedName>
    <definedName name="Rm" localSheetId="19">#REF!</definedName>
    <definedName name="Rm" localSheetId="5">#REF!</definedName>
    <definedName name="Rm">#REF!</definedName>
    <definedName name="Rmk" localSheetId="4">#REF!</definedName>
    <definedName name="Rmk" localSheetId="19">#REF!</definedName>
    <definedName name="Rmk" localSheetId="5">#REF!</definedName>
    <definedName name="Rmk">#REF!</definedName>
    <definedName name="RRRR" localSheetId="4">#REF!</definedName>
    <definedName name="RRRR" localSheetId="19">#REF!</definedName>
    <definedName name="RRRR" localSheetId="5">#REF!</definedName>
    <definedName name="RRRR">#REF!</definedName>
    <definedName name="ryo" localSheetId="19">#REF!</definedName>
    <definedName name="ryo">#REF!</definedName>
    <definedName name="s">'[8]プラズマ用灰量計算（低質ごみ）'!$D$21</definedName>
    <definedName name="scenarioM2" localSheetId="4">#REF!</definedName>
    <definedName name="scenarioM2" localSheetId="19">#REF!</definedName>
    <definedName name="scenarioM2" localSheetId="5">#REF!</definedName>
    <definedName name="scenarioM2">#REF!</definedName>
    <definedName name="sencount" hidden="1">1</definedName>
    <definedName name="shaker">[3]設備電力!$C$74</definedName>
    <definedName name="shaker出力">[3]設備電力!$J$76</definedName>
    <definedName name="shaker数量">[3]設備電力!$J$75</definedName>
    <definedName name="silo1">[3]寸法計画と薬剤使用量!$B$120</definedName>
    <definedName name="slurry">[3]設備電力!$C$28</definedName>
    <definedName name="SlurryFeeder数量">[3]設備電力!$J$32</definedName>
    <definedName name="SPCスプレッド">[16]前提条件入力用!$E$103</definedName>
    <definedName name="SSSS" localSheetId="4">#REF!</definedName>
    <definedName name="SSSS" localSheetId="19">#REF!</definedName>
    <definedName name="SSSS" localSheetId="5">#REF!</definedName>
    <definedName name="SSSS">#REF!</definedName>
    <definedName name="stirrer1">[3]設備電力!$C$93</definedName>
    <definedName name="stirrer数量">[3]設備電力!$J$94</definedName>
    <definedName name="t">'[8]プラズマ用灰量計算（低質ごみ）'!$D$22</definedName>
    <definedName name="TBL">[2]TBL!$B$2:$N$7</definedName>
    <definedName name="TENP8" localSheetId="4">#REF!</definedName>
    <definedName name="TENP8" localSheetId="19">#REF!</definedName>
    <definedName name="TENP8" localSheetId="5">#REF!</definedName>
    <definedName name="TENP8">#REF!</definedName>
    <definedName name="TENP9" localSheetId="4">#REF!</definedName>
    <definedName name="TENP9" localSheetId="19">#REF!</definedName>
    <definedName name="TENP9" localSheetId="5">#REF!</definedName>
    <definedName name="TENP9">#REF!</definedName>
    <definedName name="Title" localSheetId="4">#REF!</definedName>
    <definedName name="Title" localSheetId="19">#REF!</definedName>
    <definedName name="Title" localSheetId="5">#REF!</definedName>
    <definedName name="Title">#REF!</definedName>
    <definedName name="TitleEnglish" localSheetId="19">#REF!</definedName>
    <definedName name="TitleEnglish">#REF!</definedName>
    <definedName name="Tr" localSheetId="19">#REF!</definedName>
    <definedName name="Tr">#REF!</definedName>
    <definedName name="Ts" localSheetId="19">#REF!</definedName>
    <definedName name="Ts">#REF!</definedName>
    <definedName name="TTT" localSheetId="19">#REF!</definedName>
    <definedName name="TTT">#REF!</definedName>
    <definedName name="u">'[8]プラズマ用灰量計算（低質ごみ）'!$D$7</definedName>
    <definedName name="UUUU" localSheetId="4">[17]採算性検討表!#REF!</definedName>
    <definedName name="UUUU" localSheetId="19">[17]採算性検討表!#REF!</definedName>
    <definedName name="UUUU" localSheetId="5">[17]採算性検討表!#REF!</definedName>
    <definedName name="UUUU">[17]採算性検討表!#REF!</definedName>
    <definedName name="v">'[8]プラズマ用灰量計算（低質ごみ）'!$D$5</definedName>
    <definedName name="ＶＦＭ">[10]財務諸表!$A$385:$C$385</definedName>
    <definedName name="VN">[9]基本定数等!$C$2</definedName>
    <definedName name="w">'[8]プラズマ用灰量計算（低質ごみ）'!$D$16</definedName>
    <definedName name="Wex" localSheetId="4">#REF!</definedName>
    <definedName name="Wex" localSheetId="19">#REF!</definedName>
    <definedName name="Wex" localSheetId="5">#REF!</definedName>
    <definedName name="Wex">#REF!</definedName>
    <definedName name="Wfex" localSheetId="4">#REF!</definedName>
    <definedName name="Wfex" localSheetId="19">#REF!</definedName>
    <definedName name="Wfex" localSheetId="5">#REF!</definedName>
    <definedName name="Wfex">#REF!</definedName>
    <definedName name="wide" localSheetId="4">#REF!</definedName>
    <definedName name="wide" localSheetId="19">#REF!</definedName>
    <definedName name="wide" localSheetId="5">#REF!</definedName>
    <definedName name="wide">#REF!</definedName>
    <definedName name="x">'[8]プラズマ用灰量計算（低質ごみ）'!$D$42</definedName>
    <definedName name="あ" localSheetId="4">#REF!</definedName>
    <definedName name="あ" localSheetId="19">#REF!</definedName>
    <definedName name="あ" localSheetId="5">#REF!</definedName>
    <definedName name="あ">#REF!</definedName>
    <definedName name="ああ" localSheetId="4">[1]Input!#REF!</definedName>
    <definedName name="ああ" localSheetId="19">[1]Input!#REF!</definedName>
    <definedName name="ああ" localSheetId="5">[1]Input!#REF!</definedName>
    <definedName name="ああ">[1]Input!#REF!</definedName>
    <definedName name="あああ" localSheetId="4">[17]採算性検討表!#REF!</definedName>
    <definedName name="あああ" localSheetId="19">[17]採算性検討表!#REF!</definedName>
    <definedName name="あああ" localSheetId="5">[17]採算性検討表!#REF!</definedName>
    <definedName name="あああ">[17]採算性検討表!#REF!</definedName>
    <definedName name="い" localSheetId="4">#REF!</definedName>
    <definedName name="い" localSheetId="19">#REF!</definedName>
    <definedName name="い" localSheetId="5">#REF!</definedName>
    <definedName name="い">#REF!</definedName>
    <definedName name="ｴｽｶﾚｰｼｮﾝ6‐1" localSheetId="4">[17]採算性検討表!#REF!</definedName>
    <definedName name="ｴｽｶﾚｰｼｮﾝ6‐1" localSheetId="19">[17]採算性検討表!#REF!</definedName>
    <definedName name="ｴｽｶﾚｰｼｮﾝ6‐1" localSheetId="5">[17]採算性検討表!#REF!</definedName>
    <definedName name="ｴｽｶﾚｰｼｮﾝ6‐1">[17]採算性検討表!#REF!</definedName>
    <definedName name="ｴｽｶﾚｰｼｮﾝ8" localSheetId="4">[17]採算性検討表!#REF!</definedName>
    <definedName name="ｴｽｶﾚｰｼｮﾝ8" localSheetId="19">[17]採算性検討表!#REF!</definedName>
    <definedName name="ｴｽｶﾚｰｼｮﾝ8" localSheetId="5">[17]採算性検討表!#REF!</definedName>
    <definedName name="ｴｽｶﾚｰｼｮﾝ8">[17]採算性検討表!#REF!</definedName>
    <definedName name="キャッシュフロー計算書">[10]財務諸表!$A$140:$C$140</definedName>
    <definedName name="ゴミ受入量" localSheetId="4">#REF!</definedName>
    <definedName name="ゴミ受入量" localSheetId="19">#REF!</definedName>
    <definedName name="ゴミ受入量" localSheetId="5">#REF!</definedName>
    <definedName name="ゴミ受入量">#REF!</definedName>
    <definedName name="ゴミ単価" localSheetId="19">#REF!</definedName>
    <definedName name="ゴミ単価" localSheetId="5">#REF!</definedName>
    <definedName name="ゴミ単価">#REF!</definedName>
    <definedName name="ごみ搬入量">'[18]搬入量予測（市算出）'!$A$3:$F$5</definedName>
    <definedName name="コンプレッサ">[4]設備電力!$B$2</definedName>
    <definedName name="コンプレッサ常用数量">[4]設備電力!$H$4</definedName>
    <definedName name="コンベヤ">[4]設備電力!$B$62</definedName>
    <definedName name="コンベヤヒータ">[4]設備電力!$B$71</definedName>
    <definedName name="コンベヤヒータ数量">[4]設備電力!$H$72</definedName>
    <definedName name="コンベヤ形式">[4]設備電力!$H$63</definedName>
    <definedName name="コンベヤ数量">[4]設備電力!$H$64</definedName>
    <definedName name="さ" localSheetId="19">#REF!</definedName>
    <definedName name="さ" localSheetId="5">#REF!</definedName>
    <definedName name="さ">#REF!</definedName>
    <definedName name="シリンダ">[4]設備電力!$B$79</definedName>
    <definedName name="シリンダ数量">[4]設備電力!$H$80</definedName>
    <definedName name="その他">[10]詳細条件!$B$471</definedName>
    <definedName name="データ" localSheetId="4">#REF!</definedName>
    <definedName name="データ" localSheetId="19">#REF!</definedName>
    <definedName name="データ" localSheetId="5">#REF!</definedName>
    <definedName name="データ">#REF!</definedName>
    <definedName name="テスト">#N/A</definedName>
    <definedName name="ドレントラップ出力">[3]設備電力!$J$22</definedName>
    <definedName name="バイブレータ">[4]設備電力!$B$58</definedName>
    <definedName name="バイブレータ数量">[4]設備電力!$H$59</definedName>
    <definedName name="ファン">[4]設備電力!$B$27</definedName>
    <definedName name="ファン数量">[4]設備電力!$H$29</definedName>
    <definedName name="ベース固定費" localSheetId="4">#REF!</definedName>
    <definedName name="ベース固定費" localSheetId="19">#REF!</definedName>
    <definedName name="ベース固定費" localSheetId="5">#REF!</definedName>
    <definedName name="ベース固定費">#REF!</definedName>
    <definedName name="ベース変動費" localSheetId="19">#REF!</definedName>
    <definedName name="ベース変動費" localSheetId="5">#REF!</definedName>
    <definedName name="ベース変動費">#REF!</definedName>
    <definedName name="ベビコン1">[3]設備電力!$C$6</definedName>
    <definedName name="ホッパヒータ">[4]設備電力!$B$53</definedName>
    <definedName name="ホッパヒータ数量">[4]設備電力!$H$54</definedName>
    <definedName name="マクロ要否" localSheetId="4">#REF!</definedName>
    <definedName name="マクロ要否" localSheetId="19">#REF!</definedName>
    <definedName name="マクロ要否" localSheetId="5">#REF!</definedName>
    <definedName name="マクロ要否">#REF!</definedName>
    <definedName name="ユーザ使用欄">[10]詳細条件!$B$483</definedName>
    <definedName name="ロータリバルブ">[4]寸法計画!$C$86</definedName>
    <definedName name="ロータリバルブ数量">[4]設備電力!$H$77</definedName>
    <definedName name="案件名" localSheetId="4">#REF!</definedName>
    <definedName name="案件名" localSheetId="19">#REF!</definedName>
    <definedName name="案件名" localSheetId="5">#REF!</definedName>
    <definedName name="案件名">#REF!</definedName>
    <definedName name="一般管理費率" localSheetId="19">#REF!</definedName>
    <definedName name="一般管理費率" localSheetId="5">#REF!</definedName>
    <definedName name="一般管理費率">#REF!</definedName>
    <definedName name="引当先">[14]外形図!$E$48</definedName>
    <definedName name="引当名">[4]BH3!$D$73</definedName>
    <definedName name="運転時間" localSheetId="4">#REF!</definedName>
    <definedName name="運転時間" localSheetId="19">#REF!</definedName>
    <definedName name="運転時間" localSheetId="5">#REF!</definedName>
    <definedName name="運転時間">#REF!</definedName>
    <definedName name="運転日数" localSheetId="19">#REF!</definedName>
    <definedName name="運転日数" localSheetId="5">#REF!</definedName>
    <definedName name="運転日数">#REF!</definedName>
    <definedName name="衛A1" localSheetId="19">#REF!</definedName>
    <definedName name="衛A1" localSheetId="5">#REF!</definedName>
    <definedName name="衛A1">#REF!</definedName>
    <definedName name="衛C" localSheetId="4">[19]衛生内訳!#REF!</definedName>
    <definedName name="衛C" localSheetId="19">[19]衛生内訳!#REF!</definedName>
    <definedName name="衛C" localSheetId="5">[19]衛生内訳!#REF!</definedName>
    <definedName name="衛C">[19]衛生内訳!#REF!</definedName>
    <definedName name="衛D" localSheetId="4">[19]衛生内訳!#REF!</definedName>
    <definedName name="衛D" localSheetId="19">[19]衛生内訳!#REF!</definedName>
    <definedName name="衛D" localSheetId="5">[19]衛生内訳!#REF!</definedName>
    <definedName name="衛D">[19]衛生内訳!#REF!</definedName>
    <definedName name="衛L" localSheetId="4">[19]衛生内訳!#REF!</definedName>
    <definedName name="衛L" localSheetId="19">[19]衛生内訳!#REF!</definedName>
    <definedName name="衛L" localSheetId="5">[19]衛生内訳!#REF!</definedName>
    <definedName name="衛L">[19]衛生内訳!#REF!</definedName>
    <definedName name="衛O" localSheetId="4">[19]衛生内訳!#REF!</definedName>
    <definedName name="衛O" localSheetId="19">[19]衛生内訳!#REF!</definedName>
    <definedName name="衛O" localSheetId="5">[19]衛生内訳!#REF!</definedName>
    <definedName name="衛O">[19]衛生内訳!#REF!</definedName>
    <definedName name="衛P" localSheetId="19">[19]衛生内訳!#REF!</definedName>
    <definedName name="衛P">[19]衛生内訳!#REF!</definedName>
    <definedName name="衛引" localSheetId="4">#REF!</definedName>
    <definedName name="衛引" localSheetId="19">#REF!</definedName>
    <definedName name="衛引" localSheetId="5">#REF!</definedName>
    <definedName name="衛引">#REF!</definedName>
    <definedName name="衛運" localSheetId="4">#REF!</definedName>
    <definedName name="衛運" localSheetId="19">#REF!</definedName>
    <definedName name="衛運" localSheetId="5">#REF!</definedName>
    <definedName name="衛運">#REF!</definedName>
    <definedName name="衛工" localSheetId="4">#REF!</definedName>
    <definedName name="衛工" localSheetId="19">#REF!</definedName>
    <definedName name="衛工" localSheetId="5">#REF!</definedName>
    <definedName name="衛工">#REF!</definedName>
    <definedName name="衛材" localSheetId="19">#REF!</definedName>
    <definedName name="衛材">#REF!</definedName>
    <definedName name="衛雑" localSheetId="19">#REF!</definedName>
    <definedName name="衛雑">#REF!</definedName>
    <definedName name="衛試" localSheetId="19">#REF!</definedName>
    <definedName name="衛試">#REF!</definedName>
    <definedName name="衛消" localSheetId="19">#REF!</definedName>
    <definedName name="衛消">#REF!</definedName>
    <definedName name="衛保" localSheetId="19">#REF!</definedName>
    <definedName name="衛保">#REF!</definedName>
    <definedName name="衛桝" localSheetId="19">#REF!</definedName>
    <definedName name="衛桝">#REF!</definedName>
    <definedName name="衛斫" localSheetId="19">#REF!</definedName>
    <definedName name="衛斫">#REF!</definedName>
    <definedName name="撹拌機数量">[3]設備電力!$F$39</definedName>
    <definedName name="撹拌機数量_3">[3]設備電力!$F$61</definedName>
    <definedName name="掛率" localSheetId="4">#REF!</definedName>
    <definedName name="掛率" localSheetId="19">#REF!</definedName>
    <definedName name="掛率" localSheetId="5">#REF!</definedName>
    <definedName name="掛率">#REF!</definedName>
    <definedName name="感度分析">[10]感度分析!$C$9</definedName>
    <definedName name="基礎データ" localSheetId="4">#REF!</definedName>
    <definedName name="基礎データ" localSheetId="19">#REF!</definedName>
    <definedName name="基礎データ" localSheetId="5">#REF!</definedName>
    <definedName name="基礎データ">#REF!</definedName>
    <definedName name="機械減価償却期間" localSheetId="19">#REF!</definedName>
    <definedName name="機械減価償却期間" localSheetId="5">#REF!</definedName>
    <definedName name="機械減価償却期間">#REF!</definedName>
    <definedName name="機械残存価格率" localSheetId="19">#REF!</definedName>
    <definedName name="機械残存価格率" localSheetId="5">#REF!</definedName>
    <definedName name="機械残存価格率">#REF!</definedName>
    <definedName name="機械設備額" localSheetId="19">#REF!</definedName>
    <definedName name="機械設備額">#REF!</definedName>
    <definedName name="機械設備割合" localSheetId="19">#REF!</definedName>
    <definedName name="機械設備割合">#REF!</definedName>
    <definedName name="機器リスト" localSheetId="19">#REF!</definedName>
    <definedName name="機器リスト">#REF!</definedName>
    <definedName name="客先">[3]外形図1!$F$49</definedName>
    <definedName name="吸込fan出力">[3]設備電力!$J$73</definedName>
    <definedName name="吸込fan数量">[3]設備電力!$J$72</definedName>
    <definedName name="吸込みfan">[3]設備電力!$C$71</definedName>
    <definedName name="吸収塔循環pump">[14]寸法!$H$176</definedName>
    <definedName name="吸収塔循環pump常用数量">[14]寸法!$K$354</definedName>
    <definedName name="吸収塔循環pump予備数量">[14]寸法!$N$354</definedName>
    <definedName name="急冷塔循環pump">[14]寸法!$D$176</definedName>
    <definedName name="急冷塔循環pump常用数量">[14]寸法!$K$179</definedName>
    <definedName name="急冷塔循環pump予備数量">[14]寸法!$N$179</definedName>
    <definedName name="供給機数量">[3]設備電力!$F$40</definedName>
    <definedName name="供給機数量_2">[3]設備電力!$F$49</definedName>
    <definedName name="供給機数量_3">[3]設備電力!$F$62</definedName>
    <definedName name="空C" localSheetId="4">[19]空調内訳!#REF!</definedName>
    <definedName name="空C" localSheetId="19">[19]空調内訳!#REF!</definedName>
    <definedName name="空C" localSheetId="5">[19]空調内訳!#REF!</definedName>
    <definedName name="空C">[19]空調内訳!#REF!</definedName>
    <definedName name="空D" localSheetId="4">[19]空調内訳!#REF!</definedName>
    <definedName name="空D" localSheetId="19">[19]空調内訳!#REF!</definedName>
    <definedName name="空D" localSheetId="5">[19]空調内訳!#REF!</definedName>
    <definedName name="空D">[19]空調内訳!#REF!</definedName>
    <definedName name="空L" localSheetId="4">[19]空調内訳!#REF!</definedName>
    <definedName name="空L" localSheetId="19">[19]空調内訳!#REF!</definedName>
    <definedName name="空L" localSheetId="5">[19]空調内訳!#REF!</definedName>
    <definedName name="空L">[19]空調内訳!#REF!</definedName>
    <definedName name="空O" localSheetId="4">[19]空調内訳!#REF!</definedName>
    <definedName name="空O" localSheetId="19">[19]空調内訳!#REF!</definedName>
    <definedName name="空O" localSheetId="5">[19]空調内訳!#REF!</definedName>
    <definedName name="空O">[19]空調内訳!#REF!</definedName>
    <definedName name="空P" localSheetId="19">[19]空調内訳!#REF!</definedName>
    <definedName name="空P">[19]空調内訳!#REF!</definedName>
    <definedName name="経費" localSheetId="4">#REF!</definedName>
    <definedName name="経費" localSheetId="19">#REF!</definedName>
    <definedName name="経費" localSheetId="5">#REF!</definedName>
    <definedName name="経費">#REF!</definedName>
    <definedName name="計算" localSheetId="19">[20]!計算</definedName>
    <definedName name="計算" localSheetId="9">[20]!計算</definedName>
    <definedName name="計算" localSheetId="12">[20]!計算</definedName>
    <definedName name="計算" localSheetId="13">[20]!計算</definedName>
    <definedName name="計算" localSheetId="15">[20]!計算</definedName>
    <definedName name="計算" localSheetId="16">[20]!計算</definedName>
    <definedName name="計算" localSheetId="18">[20]!計算</definedName>
    <definedName name="計算">[20]!計算</definedName>
    <definedName name="計算_1" localSheetId="4">'9-3（添付資料）'!計算_1</definedName>
    <definedName name="計算_1">#N/A</definedName>
    <definedName name="計算_2">#N/A</definedName>
    <definedName name="計算2" localSheetId="4">'9-3（添付資料）'!計算2</definedName>
    <definedName name="計算2">#N/A</definedName>
    <definedName name="計算条件" localSheetId="4">[21]入力!#REF!</definedName>
    <definedName name="計算条件" localSheetId="19">[21]入力!#REF!</definedName>
    <definedName name="計算条件" localSheetId="5">[21]入力!#REF!</definedName>
    <definedName name="計算条件">[21]入力!#REF!</definedName>
    <definedName name="検索範囲" localSheetId="4">#REF!</definedName>
    <definedName name="検索範囲" localSheetId="19">#REF!</definedName>
    <definedName name="検索範囲" localSheetId="5">#REF!</definedName>
    <definedName name="検索範囲">#REF!</definedName>
    <definedName name="現場管理費率" localSheetId="19">#REF!</definedName>
    <definedName name="現場管理費率" localSheetId="5">#REF!</definedName>
    <definedName name="現場管理費率">#REF!</definedName>
    <definedName name="固定資産税率" localSheetId="19">#REF!</definedName>
    <definedName name="固定資産税率" localSheetId="5">#REF!</definedName>
    <definedName name="固定資産税率">#REF!</definedName>
    <definedName name="固定資産評価率" localSheetId="19">#REF!</definedName>
    <definedName name="固定資産評価率">#REF!</definedName>
    <definedName name="固定費算出" localSheetId="19">#REF!</definedName>
    <definedName name="固定費算出">#REF!</definedName>
    <definedName name="交付税措置_PFI">[10]詳細条件!$B$300</definedName>
    <definedName name="交付税措置_PSC">[10]詳細条件!$B$428</definedName>
    <definedName name="公租公課等">[16]前提条件入力用!$E$112</definedName>
    <definedName name="工事２" localSheetId="4">#REF!</definedName>
    <definedName name="工事２" localSheetId="19">#REF!</definedName>
    <definedName name="工事２" localSheetId="5">#REF!</definedName>
    <definedName name="工事２">#REF!</definedName>
    <definedName name="査定" localSheetId="4">#REF!</definedName>
    <definedName name="査定" localSheetId="19">#REF!</definedName>
    <definedName name="査定" localSheetId="5">#REF!</definedName>
    <definedName name="査定">#REF!</definedName>
    <definedName name="債務保証費率" localSheetId="19">#REF!</definedName>
    <definedName name="債務保証費率" localSheetId="5">#REF!</definedName>
    <definedName name="債務保証費率">#REF!</definedName>
    <definedName name="最大発電能力" localSheetId="19">#REF!</definedName>
    <definedName name="最大発電能力">#REF!</definedName>
    <definedName name="最低現預金" localSheetId="19">#REF!</definedName>
    <definedName name="最低現預金">#REF!</definedName>
    <definedName name="作成日" localSheetId="19">#REF!</definedName>
    <definedName name="作成日">#REF!</definedName>
    <definedName name="産廃単価" localSheetId="19">#REF!</definedName>
    <definedName name="産廃単価">#REF!</definedName>
    <definedName name="仕様書" localSheetId="19">#REF!</definedName>
    <definedName name="仕様書">#REF!</definedName>
    <definedName name="施設分類" localSheetId="19">#REF!</definedName>
    <definedName name="施設分類">#REF!</definedName>
    <definedName name="資材" localSheetId="19">#REF!</definedName>
    <definedName name="資材">#REF!</definedName>
    <definedName name="資産">[10]詳細条件!$B$76</definedName>
    <definedName name="資本">[10]詳細条件!$B$258</definedName>
    <definedName name="資本金" localSheetId="4">#REF!</definedName>
    <definedName name="資本金" localSheetId="19">#REF!</definedName>
    <definedName name="資本金" localSheetId="5">#REF!</definedName>
    <definedName name="資本金">#REF!</definedName>
    <definedName name="実際リターン" localSheetId="19">#REF!</definedName>
    <definedName name="実際リターン" localSheetId="5">#REF!</definedName>
    <definedName name="実際リターン">#REF!</definedName>
    <definedName name="実績" localSheetId="19">#REF!</definedName>
    <definedName name="実績" localSheetId="5">#REF!</definedName>
    <definedName name="実績">#REF!</definedName>
    <definedName name="主仕様" localSheetId="19">#REF!</definedName>
    <definedName name="主仕様">#REF!</definedName>
    <definedName name="手配部門" localSheetId="19">#REF!</definedName>
    <definedName name="手配部門">#REF!</definedName>
    <definedName name="受入開始年" localSheetId="19">#REF!</definedName>
    <definedName name="受入開始年">#REF!</definedName>
    <definedName name="受入量" localSheetId="19">#REF!</definedName>
    <definedName name="受入量">#REF!</definedName>
    <definedName name="集計" localSheetId="4">[22]家庭!#REF!</definedName>
    <definedName name="集計" localSheetId="19">[22]家庭!#REF!</definedName>
    <definedName name="集計" localSheetId="5">[22]家庭!#REF!</definedName>
    <definedName name="集計">[22]家庭!#REF!</definedName>
    <definedName name="集計表0404">#N/A</definedName>
    <definedName name="集計表0404①">#N/A</definedName>
    <definedName name="集計表0404②">#N/A</definedName>
    <definedName name="従業員数" localSheetId="4">#REF!</definedName>
    <definedName name="従業員数" localSheetId="19">#REF!</definedName>
    <definedName name="従業員数" localSheetId="5">#REF!</definedName>
    <definedName name="従業員数">#REF!</definedName>
    <definedName name="重要度区分">[23]重要度区分!$A$3:$D$6</definedName>
    <definedName name="処理費感度分析">'[10]感度分析(処理委託費)'!$C$8</definedName>
    <definedName name="初回元本額" localSheetId="4">[16]割賦代金計算!#REF!</definedName>
    <definedName name="初回元本額" localSheetId="19">[16]割賦代金計算!#REF!</definedName>
    <definedName name="初回元本額" localSheetId="5">[16]割賦代金計算!#REF!</definedName>
    <definedName name="初回元本額">[16]割賦代金計算!#REF!</definedName>
    <definedName name="初回元利額" localSheetId="4">[16]割賦代金計算!#REF!</definedName>
    <definedName name="初回元利額" localSheetId="19">[16]割賦代金計算!#REF!</definedName>
    <definedName name="初回元利額" localSheetId="5">[16]割賦代金計算!#REF!</definedName>
    <definedName name="初回元利額">[16]割賦代金計算!#REF!</definedName>
    <definedName name="初期F計算額">[24]前提条件入力用!$F$212</definedName>
    <definedName name="初期F手入力額">[24]前提条件入力用!$E$212</definedName>
    <definedName name="初期投資計算額">[16]前提条件入力用!$E$90</definedName>
    <definedName name="初期投資支出計算額">[16]前提条件入力用!$I$90:$L$90</definedName>
    <definedName name="初期投資支出手入力">[16]前提条件入力用!$I$92:$L$92</definedName>
    <definedName name="初期投資手入力">[16]前提条件入力用!$E$92</definedName>
    <definedName name="初年度最低現預金" localSheetId="4">#REF!</definedName>
    <definedName name="初年度最低現預金" localSheetId="19">#REF!</definedName>
    <definedName name="初年度最低現預金" localSheetId="5">#REF!</definedName>
    <definedName name="初年度最低現預金">#REF!</definedName>
    <definedName name="諸経費" localSheetId="19">#REF!</definedName>
    <definedName name="諸経費" localSheetId="5">#REF!</definedName>
    <definedName name="諸経費">#REF!</definedName>
    <definedName name="助剤1">[3]寸法計画と薬剤使用量!$C$140</definedName>
    <definedName name="助剤BA数量">[3]設備電力!$J$43</definedName>
    <definedName name="除湿機">[3]設備電力!$C$23</definedName>
    <definedName name="除湿機出力">[3]設備電力!$J$26</definedName>
    <definedName name="小数点" localSheetId="4">#REF!</definedName>
    <definedName name="小数点" localSheetId="19">#REF!</definedName>
    <definedName name="小数点" localSheetId="5">#REF!</definedName>
    <definedName name="小数点">#REF!</definedName>
    <definedName name="消石灰BA数量">[3]設備電力!$J$4</definedName>
    <definedName name="焼却灰処理単価" localSheetId="4">#REF!</definedName>
    <definedName name="焼却灰処理単価" localSheetId="19">#REF!</definedName>
    <definedName name="焼却灰処理単価" localSheetId="5">#REF!</definedName>
    <definedName name="焼却灰処理単価">#REF!</definedName>
    <definedName name="焼却灰処理量" localSheetId="19">#REF!</definedName>
    <definedName name="焼却灰処理量" localSheetId="5">#REF!</definedName>
    <definedName name="焼却灰処理量">#REF!</definedName>
    <definedName name="焼却能力" localSheetId="19">#REF!</definedName>
    <definedName name="焼却能力" localSheetId="5">#REF!</definedName>
    <definedName name="焼却能力">#REF!</definedName>
    <definedName name="蒸気自家消費量" localSheetId="19">#REF!</definedName>
    <definedName name="蒸気自家消費量">#REF!</definedName>
    <definedName name="蒸気単価" localSheetId="19">#REF!</definedName>
    <definedName name="蒸気単価">#REF!</definedName>
    <definedName name="蒸気発生量" localSheetId="19">#REF!</definedName>
    <definedName name="蒸気発生量">#REF!</definedName>
    <definedName name="蒸気販売量" localSheetId="19">#REF!</definedName>
    <definedName name="蒸気販売量">#REF!</definedName>
    <definedName name="触媒量" localSheetId="4">'9-3（添付資料）'!触媒量</definedName>
    <definedName name="触媒量">#N/A</definedName>
    <definedName name="触媒量1">#N/A</definedName>
    <definedName name="触媒量2" localSheetId="4">'9-3（添付資料）'!触媒量2</definedName>
    <definedName name="触媒量2">#N/A</definedName>
    <definedName name="人件費単価" localSheetId="4">#REF!</definedName>
    <definedName name="人件費単価" localSheetId="19">#REF!</definedName>
    <definedName name="人件費単価" localSheetId="5">#REF!</definedName>
    <definedName name="人件費単価">#REF!</definedName>
    <definedName name="図版" localSheetId="19">#REF!</definedName>
    <definedName name="図版" localSheetId="5">#REF!</definedName>
    <definedName name="図版">#REF!</definedName>
    <definedName name="据付区分" localSheetId="19">#REF!</definedName>
    <definedName name="据付区分" localSheetId="5">#REF!</definedName>
    <definedName name="据付区分">#REF!</definedName>
    <definedName name="世帯数" localSheetId="19">#REF!</definedName>
    <definedName name="世帯数">#REF!</definedName>
    <definedName name="制度融資割合" localSheetId="19">#REF!</definedName>
    <definedName name="制度融資割合">#REF!</definedName>
    <definedName name="制度融資金額" localSheetId="19">#REF!</definedName>
    <definedName name="制度融資金額">#REF!</definedName>
    <definedName name="制度融資金利" localSheetId="19">#REF!</definedName>
    <definedName name="制度融資金利">#REF!</definedName>
    <definedName name="制度融資返済期間" localSheetId="19">#REF!</definedName>
    <definedName name="制度融資返済期間">#REF!</definedName>
    <definedName name="西葛西３丁目マンション管理業務仕様書" localSheetId="19">#REF!</definedName>
    <definedName name="西葛西３丁目マンション管理業務仕様書">#REF!</definedName>
    <definedName name="設計部門" localSheetId="19">#REF!</definedName>
    <definedName name="設計部門">#REF!</definedName>
    <definedName name="設定項目1">#N/A</definedName>
    <definedName name="想定OM" localSheetId="4">#REF!</definedName>
    <definedName name="想定OM" localSheetId="19">#REF!</definedName>
    <definedName name="想定OM" localSheetId="5">#REF!</definedName>
    <definedName name="想定OM">#REF!</definedName>
    <definedName name="想定リターン" localSheetId="19">#REF!</definedName>
    <definedName name="想定リターン" localSheetId="5">#REF!</definedName>
    <definedName name="想定リターン">#REF!</definedName>
    <definedName name="想定最低現預金" localSheetId="19">#REF!</definedName>
    <definedName name="想定最低現預金" localSheetId="5">#REF!</definedName>
    <definedName name="想定最低現預金">#REF!</definedName>
    <definedName name="想定初年度最低現預金" localSheetId="19">#REF!</definedName>
    <definedName name="想定初年度最低現預金">#REF!</definedName>
    <definedName name="総事業費" localSheetId="19">#REF!</definedName>
    <definedName name="総事業費">#REF!</definedName>
    <definedName name="損益計算書">[10]財務諸表!$A$9:$C$9</definedName>
    <definedName name="貸借対照表">[10]財務諸表!$A$111:$C$111</definedName>
    <definedName name="単位名称" localSheetId="4">#REF!</definedName>
    <definedName name="単位名称" localSheetId="19">#REF!</definedName>
    <definedName name="単位名称" localSheetId="5">#REF!</definedName>
    <definedName name="単位名称">#REF!</definedName>
    <definedName name="短期借入金金利" localSheetId="19">#REF!</definedName>
    <definedName name="短期借入金金利" localSheetId="5">#REF!</definedName>
    <definedName name="短期借入金金利">#REF!</definedName>
    <definedName name="地方債">[10]詳細条件!$B$361</definedName>
    <definedName name="停止時ヒータ">[4]設備電力!$B$40</definedName>
    <definedName name="停止時ヒータ数量">[4]設備電力!$H$42</definedName>
    <definedName name="定量フィーダ">[3]設備電力!$F$28</definedName>
    <definedName name="電気基本料金" localSheetId="4">#REF!</definedName>
    <definedName name="電気基本料金" localSheetId="19">#REF!</definedName>
    <definedName name="電気基本料金" localSheetId="5">#REF!</definedName>
    <definedName name="電気基本料金">#REF!</definedName>
    <definedName name="電気使用料金" localSheetId="19">#REF!</definedName>
    <definedName name="電気使用料金" localSheetId="5">#REF!</definedName>
    <definedName name="電気使用料金">#REF!</definedName>
    <definedName name="電気保安" localSheetId="4">[25]年間計画表!#REF!</definedName>
    <definedName name="電気保安" localSheetId="19">[25]年間計画表!#REF!</definedName>
    <definedName name="電気保安" localSheetId="5">[25]年間計画表!#REF!</definedName>
    <definedName name="電気保安">[25]年間計画表!#REF!</definedName>
    <definedName name="電気保安管理">[26]年間計画表!$D$6:$V$6</definedName>
    <definedName name="電源電圧">[4]設備電力!$H$85</definedName>
    <definedName name="土建減価償却期間" localSheetId="4">#REF!</definedName>
    <definedName name="土建減価償却期間" localSheetId="19">#REF!</definedName>
    <definedName name="土建減価償却期間" localSheetId="5">#REF!</definedName>
    <definedName name="土建減価償却期間">#REF!</definedName>
    <definedName name="土建工事割合" localSheetId="19">#REF!</definedName>
    <definedName name="土建工事割合" localSheetId="5">#REF!</definedName>
    <definedName name="土建工事割合">#REF!</definedName>
    <definedName name="土建工事金額" localSheetId="19">#REF!</definedName>
    <definedName name="土建工事金額" localSheetId="5">#REF!</definedName>
    <definedName name="土建工事金額">#REF!</definedName>
    <definedName name="土建残存価格率" localSheetId="19">#REF!</definedName>
    <definedName name="土建残存価格率">#REF!</definedName>
    <definedName name="土地購入金額" localSheetId="19">#REF!</definedName>
    <definedName name="土地購入金額">#REF!</definedName>
    <definedName name="内海築炉" localSheetId="19">#REF!</definedName>
    <definedName name="内海築炉">#REF!</definedName>
    <definedName name="内訳外" localSheetId="19">#REF!</definedName>
    <definedName name="内訳外">#REF!</definedName>
    <definedName name="内訳内1" localSheetId="19">#REF!</definedName>
    <definedName name="内訳内1">#REF!</definedName>
    <definedName name="内訳内2" localSheetId="19">#REF!</definedName>
    <definedName name="内訳内2">#REF!</definedName>
    <definedName name="二年目元利額">[16]割賦代金計算!$L$10</definedName>
    <definedName name="日常TBL" localSheetId="4">#REF!</definedName>
    <definedName name="日常TBL" localSheetId="19">#REF!</definedName>
    <definedName name="日常TBL" localSheetId="5">#REF!</definedName>
    <definedName name="日常TBL">#REF!</definedName>
    <definedName name="入札差異" localSheetId="19">#REF!</definedName>
    <definedName name="入札差異" localSheetId="5">#REF!</definedName>
    <definedName name="入札差異">#REF!</definedName>
    <definedName name="年間設備補修費" localSheetId="19">#REF!</definedName>
    <definedName name="年間設備補修費" localSheetId="5">#REF!</definedName>
    <definedName name="年間設備補修費">#REF!</definedName>
    <definedName name="年間補助燃料費" localSheetId="4">[17]採算性検討表!#REF!</definedName>
    <definedName name="年間補助燃料費" localSheetId="19">[17]採算性検討表!#REF!</definedName>
    <definedName name="年間補助燃料費" localSheetId="5">[17]採算性検討表!#REF!</definedName>
    <definedName name="年間補助燃料費">[17]採算性検討表!#REF!</definedName>
    <definedName name="売電単価" localSheetId="4">#REF!</definedName>
    <definedName name="売電単価" localSheetId="19">#REF!</definedName>
    <definedName name="売電単価" localSheetId="5">#REF!</definedName>
    <definedName name="売電単価">#REF!</definedName>
    <definedName name="範囲" localSheetId="19">#REF!</definedName>
    <definedName name="範囲" localSheetId="5">#REF!</definedName>
    <definedName name="範囲">#REF!</definedName>
    <definedName name="費用設定" localSheetId="19">#REF!</definedName>
    <definedName name="費用設定" localSheetId="5">#REF!</definedName>
    <definedName name="費用設定">#REF!</definedName>
    <definedName name="負荷率" localSheetId="19">#REF!</definedName>
    <definedName name="負荷率">#REF!</definedName>
    <definedName name="負債">[10]詳細条件!$B$173</definedName>
    <definedName name="変動費マージン" localSheetId="4">#REF!</definedName>
    <definedName name="変動費マージン" localSheetId="19">#REF!</definedName>
    <definedName name="変動費マージン" localSheetId="5">#REF!</definedName>
    <definedName name="変動費マージン">#REF!</definedName>
    <definedName name="変動費算出" localSheetId="19">#REF!</definedName>
    <definedName name="変動費算出" localSheetId="5">#REF!</definedName>
    <definedName name="変動費算出">#REF!</definedName>
    <definedName name="保険料率" localSheetId="19">#REF!</definedName>
    <definedName name="保険料率" localSheetId="5">#REF!</definedName>
    <definedName name="保険料率">#REF!</definedName>
    <definedName name="保険料率2" localSheetId="4">[17]採算性検討表!#REF!</definedName>
    <definedName name="保険料率2" localSheetId="19">[17]採算性検討表!#REF!</definedName>
    <definedName name="保険料率2" localSheetId="5">[17]採算性検討表!#REF!</definedName>
    <definedName name="保険料率2">[17]採算性検討表!#REF!</definedName>
    <definedName name="補助金総額" localSheetId="4">#REF!</definedName>
    <definedName name="補助金総額" localSheetId="19">#REF!</definedName>
    <definedName name="補助金総額" localSheetId="5">#REF!</definedName>
    <definedName name="補助金総額">#REF!</definedName>
    <definedName name="補助金率" localSheetId="19">#REF!</definedName>
    <definedName name="補助金率" localSheetId="5">#REF!</definedName>
    <definedName name="補助金率">#REF!</definedName>
    <definedName name="補助燃料使用量" localSheetId="19">#REF!</definedName>
    <definedName name="補助燃料使用量" localSheetId="5">#REF!</definedName>
    <definedName name="補助燃料使用量">#REF!</definedName>
    <definedName name="補助燃料費" localSheetId="19">#REF!</definedName>
    <definedName name="補助燃料費">#REF!</definedName>
    <definedName name="方式" localSheetId="19">#REF!</definedName>
    <definedName name="方式">#REF!</definedName>
    <definedName name="法人税率" localSheetId="19">#REF!</definedName>
    <definedName name="法人税率">#REF!</definedName>
    <definedName name="民間銀行長期金利" localSheetId="19">#REF!</definedName>
    <definedName name="民間銀行長期金利">#REF!</definedName>
    <definedName name="民間銀行返済期間" localSheetId="19">#REF!</definedName>
    <definedName name="民間銀行返済期間">#REF!</definedName>
    <definedName name="民間銀行融資割合" localSheetId="19">#REF!</definedName>
    <definedName name="民間銀行融資割合">#REF!</definedName>
    <definedName name="民間銀行融資金額" localSheetId="19">#REF!</definedName>
    <definedName name="民間銀行融資金額">#REF!</definedName>
    <definedName name="明細1" localSheetId="19">#REF!</definedName>
    <definedName name="明細1">#REF!</definedName>
    <definedName name="明細3" localSheetId="19">#REF!</definedName>
    <definedName name="明細3">#REF!</definedName>
    <definedName name="目標IRR">[16]前提条件入力用!$E$248</definedName>
    <definedName name="薬剤定量フィーダ数量">[3]設備電力!$F$53</definedName>
    <definedName name="輸送用ブロワ">[3]設備電力!$C$63</definedName>
    <definedName name="曜日" localSheetId="4">#REF!</definedName>
    <definedName name="曜日" localSheetId="19">#REF!</definedName>
    <definedName name="曜日" localSheetId="5">#REF!</definedName>
    <definedName name="曜日">#REF!</definedName>
    <definedName name="用役費" localSheetId="19">#REF!</definedName>
    <definedName name="用役費" localSheetId="5">#REF!</definedName>
    <definedName name="用役費">#REF!</definedName>
    <definedName name="用役費計算基準" localSheetId="19">#REF!</definedName>
    <definedName name="用役費計算基準" localSheetId="5">#REF!</definedName>
    <definedName name="用役費計算基準">#REF!</definedName>
    <definedName name="落ち口ヒータ">[3]設備電力!$J$101</definedName>
    <definedName name="劣化パターンと保全方式">[23]劣化パターンと保全方式!$A$4:$D$6</definedName>
    <definedName name="炉数">[4]寸法計画!$H$31</definedName>
    <definedName name="攪拌機数量_2">[3]設備電力!$F$48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5" i="32" l="1"/>
  <c r="O34" i="32"/>
  <c r="O36" i="32" s="1"/>
  <c r="O39" i="32" s="1"/>
  <c r="N34" i="32"/>
  <c r="N36" i="32" s="1"/>
  <c r="N39" i="32" s="1"/>
  <c r="M34" i="32"/>
  <c r="M36" i="32" s="1"/>
  <c r="M39" i="32" s="1"/>
  <c r="L34" i="32"/>
  <c r="L36" i="32" s="1"/>
  <c r="L39" i="32" s="1"/>
  <c r="K34" i="32"/>
  <c r="K36" i="32" s="1"/>
  <c r="K39" i="32" s="1"/>
  <c r="J34" i="32"/>
  <c r="J36" i="32" s="1"/>
  <c r="J39" i="32" s="1"/>
  <c r="I34" i="32"/>
  <c r="I36" i="32" s="1"/>
  <c r="I39" i="32" s="1"/>
  <c r="H34" i="32"/>
  <c r="H36" i="32" s="1"/>
  <c r="H39" i="32" s="1"/>
  <c r="G34" i="32"/>
  <c r="G36" i="32" s="1"/>
  <c r="G39" i="32" s="1"/>
  <c r="F34" i="32"/>
  <c r="F36" i="32" s="1"/>
  <c r="F39" i="32" s="1"/>
  <c r="E34" i="32"/>
  <c r="E36" i="32" s="1"/>
  <c r="P33" i="32"/>
  <c r="P31" i="32"/>
  <c r="P30" i="32"/>
  <c r="P28" i="32"/>
  <c r="P27" i="32"/>
  <c r="P25" i="32"/>
  <c r="P24" i="32"/>
  <c r="P22" i="32"/>
  <c r="P21" i="32"/>
  <c r="P19" i="32"/>
  <c r="P18" i="32"/>
  <c r="P16" i="32"/>
  <c r="P15" i="32"/>
  <c r="P13" i="32"/>
  <c r="P12" i="32"/>
  <c r="P10" i="32"/>
  <c r="P9" i="32"/>
  <c r="P7" i="32"/>
  <c r="P6" i="32"/>
  <c r="AD32" i="31"/>
  <c r="S29" i="31"/>
  <c r="R29" i="31"/>
  <c r="Q29" i="31"/>
  <c r="P29" i="31"/>
  <c r="O29" i="31"/>
  <c r="N29" i="31"/>
  <c r="AD28" i="31"/>
  <c r="AC28" i="31"/>
  <c r="AB28" i="31"/>
  <c r="AA28" i="31"/>
  <c r="Z28" i="31"/>
  <c r="Y28" i="31"/>
  <c r="X28" i="31"/>
  <c r="W28" i="31"/>
  <c r="V28" i="31"/>
  <c r="U28" i="31"/>
  <c r="T28" i="31"/>
  <c r="S28" i="31"/>
  <c r="R28" i="31"/>
  <c r="Q28" i="31"/>
  <c r="P28" i="31"/>
  <c r="O28" i="31"/>
  <c r="N28" i="31"/>
  <c r="M28" i="31"/>
  <c r="L28" i="31"/>
  <c r="K28" i="31"/>
  <c r="J28" i="31"/>
  <c r="I28" i="31"/>
  <c r="H28" i="31"/>
  <c r="G28" i="31"/>
  <c r="F28" i="31"/>
  <c r="E28" i="31"/>
  <c r="AD27" i="31"/>
  <c r="AD26" i="31"/>
  <c r="AC25" i="31"/>
  <c r="AB25" i="31"/>
  <c r="AA25" i="31"/>
  <c r="Z25" i="31"/>
  <c r="Y25" i="31"/>
  <c r="X25" i="31"/>
  <c r="W25" i="31"/>
  <c r="V25" i="31"/>
  <c r="V29" i="31" s="1"/>
  <c r="U25" i="31"/>
  <c r="U29" i="31" s="1"/>
  <c r="T25" i="31"/>
  <c r="T29" i="31" s="1"/>
  <c r="S25" i="31"/>
  <c r="R25" i="31"/>
  <c r="Q25" i="31"/>
  <c r="P25" i="31"/>
  <c r="O25" i="31"/>
  <c r="N25" i="31"/>
  <c r="M25" i="31"/>
  <c r="L25" i="31"/>
  <c r="K25" i="31"/>
  <c r="J25" i="31"/>
  <c r="I25" i="31"/>
  <c r="H25" i="31"/>
  <c r="G25" i="31"/>
  <c r="F25" i="31"/>
  <c r="F29" i="31" s="1"/>
  <c r="E25" i="31"/>
  <c r="E29" i="31" s="1"/>
  <c r="AD24" i="31"/>
  <c r="AD23" i="31"/>
  <c r="AD22" i="31"/>
  <c r="AD21" i="31"/>
  <c r="AD20" i="31"/>
  <c r="AD19" i="31"/>
  <c r="AD18" i="31"/>
  <c r="AD17" i="31"/>
  <c r="AD16" i="31"/>
  <c r="AD25" i="31" s="1"/>
  <c r="AC15" i="31"/>
  <c r="AC29" i="31" s="1"/>
  <c r="AB15" i="31"/>
  <c r="AB29" i="31" s="1"/>
  <c r="AA15" i="31"/>
  <c r="AA29" i="31" s="1"/>
  <c r="Z15" i="31"/>
  <c r="Z29" i="31" s="1"/>
  <c r="Y15" i="31"/>
  <c r="Y29" i="31" s="1"/>
  <c r="X15" i="31"/>
  <c r="X29" i="31" s="1"/>
  <c r="W15" i="31"/>
  <c r="W29" i="31" s="1"/>
  <c r="V15" i="31"/>
  <c r="U15" i="31"/>
  <c r="T15" i="31"/>
  <c r="S15" i="31"/>
  <c r="R15" i="31"/>
  <c r="Q15" i="31"/>
  <c r="P15" i="31"/>
  <c r="O15" i="31"/>
  <c r="N15" i="31"/>
  <c r="M15" i="31"/>
  <c r="M29" i="31" s="1"/>
  <c r="L15" i="31"/>
  <c r="L29" i="31" s="1"/>
  <c r="K15" i="31"/>
  <c r="K29" i="31" s="1"/>
  <c r="J15" i="31"/>
  <c r="J29" i="31" s="1"/>
  <c r="I15" i="31"/>
  <c r="I29" i="31" s="1"/>
  <c r="H15" i="31"/>
  <c r="H29" i="31" s="1"/>
  <c r="G15" i="31"/>
  <c r="G29" i="31" s="1"/>
  <c r="F15" i="31"/>
  <c r="E15" i="31"/>
  <c r="AD14" i="31"/>
  <c r="AD13" i="31"/>
  <c r="AD12" i="31"/>
  <c r="AD11" i="31"/>
  <c r="AD10" i="31"/>
  <c r="AD9" i="31"/>
  <c r="AD8" i="31"/>
  <c r="AD7" i="31"/>
  <c r="AD6" i="31"/>
  <c r="AD5" i="31"/>
  <c r="AD15" i="31" s="1"/>
  <c r="AD29" i="31" s="1"/>
  <c r="AD34" i="31" s="1"/>
  <c r="AD32" i="30"/>
  <c r="Y29" i="30"/>
  <c r="X29" i="30"/>
  <c r="W29" i="30"/>
  <c r="V29" i="30"/>
  <c r="U29" i="30"/>
  <c r="T29" i="30"/>
  <c r="I29" i="30"/>
  <c r="H29" i="30"/>
  <c r="G29" i="30"/>
  <c r="F29" i="30"/>
  <c r="E29" i="30"/>
  <c r="AD28" i="30"/>
  <c r="AC28" i="30"/>
  <c r="AB28" i="30"/>
  <c r="AA28" i="30"/>
  <c r="Z28" i="30"/>
  <c r="Y28" i="30"/>
  <c r="X28" i="30"/>
  <c r="W28" i="30"/>
  <c r="V28" i="30"/>
  <c r="U28" i="30"/>
  <c r="T28" i="30"/>
  <c r="S28" i="30"/>
  <c r="R28" i="30"/>
  <c r="Q28" i="30"/>
  <c r="P28" i="30"/>
  <c r="O28" i="30"/>
  <c r="N28" i="30"/>
  <c r="M28" i="30"/>
  <c r="L28" i="30"/>
  <c r="K28" i="30"/>
  <c r="J28" i="30"/>
  <c r="I28" i="30"/>
  <c r="H28" i="30"/>
  <c r="G28" i="30"/>
  <c r="F28" i="30"/>
  <c r="E28" i="30"/>
  <c r="AD27" i="30"/>
  <c r="AD26" i="30"/>
  <c r="AC25" i="30"/>
  <c r="AB25" i="30"/>
  <c r="AB29" i="30" s="1"/>
  <c r="AA25" i="30"/>
  <c r="AA29" i="30" s="1"/>
  <c r="Z25" i="30"/>
  <c r="Z29" i="30" s="1"/>
  <c r="Y25" i="30"/>
  <c r="X25" i="30"/>
  <c r="W25" i="30"/>
  <c r="V25" i="30"/>
  <c r="U25" i="30"/>
  <c r="T25" i="30"/>
  <c r="S25" i="30"/>
  <c r="R25" i="30"/>
  <c r="Q25" i="30"/>
  <c r="P25" i="30"/>
  <c r="O25" i="30"/>
  <c r="N25" i="30"/>
  <c r="M25" i="30"/>
  <c r="L25" i="30"/>
  <c r="L29" i="30" s="1"/>
  <c r="K25" i="30"/>
  <c r="K29" i="30" s="1"/>
  <c r="J25" i="30"/>
  <c r="J29" i="30" s="1"/>
  <c r="I25" i="30"/>
  <c r="H25" i="30"/>
  <c r="G25" i="30"/>
  <c r="F25" i="30"/>
  <c r="E25" i="30"/>
  <c r="AD24" i="30"/>
  <c r="AD23" i="30"/>
  <c r="AD22" i="30"/>
  <c r="AD21" i="30"/>
  <c r="AD20" i="30"/>
  <c r="AD19" i="30"/>
  <c r="AD18" i="30"/>
  <c r="AD17" i="30"/>
  <c r="AD16" i="30"/>
  <c r="AD25" i="30" s="1"/>
  <c r="AC15" i="30"/>
  <c r="AC29" i="30" s="1"/>
  <c r="AB15" i="30"/>
  <c r="AA15" i="30"/>
  <c r="Z15" i="30"/>
  <c r="Y15" i="30"/>
  <c r="X15" i="30"/>
  <c r="W15" i="30"/>
  <c r="V15" i="30"/>
  <c r="U15" i="30"/>
  <c r="T15" i="30"/>
  <c r="S15" i="30"/>
  <c r="S29" i="30" s="1"/>
  <c r="R15" i="30"/>
  <c r="R29" i="30" s="1"/>
  <c r="Q15" i="30"/>
  <c r="Q29" i="30" s="1"/>
  <c r="P15" i="30"/>
  <c r="P29" i="30" s="1"/>
  <c r="O15" i="30"/>
  <c r="O29" i="30" s="1"/>
  <c r="N15" i="30"/>
  <c r="N29" i="30" s="1"/>
  <c r="M15" i="30"/>
  <c r="M29" i="30" s="1"/>
  <c r="L15" i="30"/>
  <c r="K15" i="30"/>
  <c r="J15" i="30"/>
  <c r="I15" i="30"/>
  <c r="H15" i="30"/>
  <c r="G15" i="30"/>
  <c r="F15" i="30"/>
  <c r="E15" i="30"/>
  <c r="AD14" i="30"/>
  <c r="AD13" i="30"/>
  <c r="AD12" i="30"/>
  <c r="AD11" i="30"/>
  <c r="AD10" i="30"/>
  <c r="AD9" i="30"/>
  <c r="AD8" i="30"/>
  <c r="AD7" i="30"/>
  <c r="AD15" i="30" s="1"/>
  <c r="AD29" i="30" s="1"/>
  <c r="AD34" i="30" s="1"/>
  <c r="AD6" i="30"/>
  <c r="AD5" i="30"/>
  <c r="AC54" i="29"/>
  <c r="AB51" i="29"/>
  <c r="AA51" i="29"/>
  <c r="Z51" i="29"/>
  <c r="Y51" i="29"/>
  <c r="X51" i="29"/>
  <c r="W51" i="29"/>
  <c r="V51" i="29"/>
  <c r="U51" i="29"/>
  <c r="T51" i="29"/>
  <c r="S51" i="29"/>
  <c r="R51" i="29"/>
  <c r="Q51" i="29"/>
  <c r="P51" i="29"/>
  <c r="O51" i="29"/>
  <c r="N51" i="29"/>
  <c r="M51" i="29"/>
  <c r="L51" i="29"/>
  <c r="K51" i="29"/>
  <c r="J51" i="29"/>
  <c r="I51" i="29"/>
  <c r="H51" i="29"/>
  <c r="G51" i="29"/>
  <c r="F51" i="29"/>
  <c r="E51" i="29"/>
  <c r="D51" i="29"/>
  <c r="AC50" i="29"/>
  <c r="AC49" i="29"/>
  <c r="AC48" i="29"/>
  <c r="AC47" i="29"/>
  <c r="AC46" i="29"/>
  <c r="AC45" i="29"/>
  <c r="AC44" i="29"/>
  <c r="AC43" i="29"/>
  <c r="AC42" i="29"/>
  <c r="AC41" i="29"/>
  <c r="AC40" i="29"/>
  <c r="AC39" i="29"/>
  <c r="AC38" i="29"/>
  <c r="AC37" i="29"/>
  <c r="AC36" i="29"/>
  <c r="AC35" i="29"/>
  <c r="AC34" i="29"/>
  <c r="AC33" i="29"/>
  <c r="AC32" i="29"/>
  <c r="AC31" i="29"/>
  <c r="AC30" i="29"/>
  <c r="AC29" i="29"/>
  <c r="AC28" i="29"/>
  <c r="AC27" i="29"/>
  <c r="AC26" i="29"/>
  <c r="AC25" i="29"/>
  <c r="AC24" i="29"/>
  <c r="AC23" i="29"/>
  <c r="AC22" i="29"/>
  <c r="AC21" i="29"/>
  <c r="AC20" i="29"/>
  <c r="AC19" i="29"/>
  <c r="AC18" i="29"/>
  <c r="AC17" i="29"/>
  <c r="AC16" i="29"/>
  <c r="AC15" i="29"/>
  <c r="AC14" i="29"/>
  <c r="AC13" i="29"/>
  <c r="AC12" i="29"/>
  <c r="AC11" i="29"/>
  <c r="AC10" i="29"/>
  <c r="AC9" i="29"/>
  <c r="AC8" i="29"/>
  <c r="AC7" i="29"/>
  <c r="AC6" i="29"/>
  <c r="AC51" i="29" s="1"/>
  <c r="AC56" i="29" s="1"/>
  <c r="AC5" i="29"/>
  <c r="Q26" i="28"/>
  <c r="T41" i="9"/>
  <c r="U41" i="9"/>
  <c r="U43" i="9" s="1"/>
  <c r="V41" i="9"/>
  <c r="W41" i="9"/>
  <c r="X41" i="9"/>
  <c r="X43" i="9" s="1"/>
  <c r="Y41" i="9"/>
  <c r="Y43" i="9" s="1"/>
  <c r="T42" i="9"/>
  <c r="U42" i="9"/>
  <c r="V42" i="9"/>
  <c r="W42" i="9"/>
  <c r="X42" i="9"/>
  <c r="X44" i="9" s="1"/>
  <c r="Y42" i="9"/>
  <c r="Y44" i="9" s="1"/>
  <c r="T43" i="9"/>
  <c r="V43" i="9"/>
  <c r="W43" i="9"/>
  <c r="T44" i="9"/>
  <c r="U44" i="9"/>
  <c r="V44" i="9"/>
  <c r="W44" i="9"/>
  <c r="T48" i="9"/>
  <c r="U48" i="9"/>
  <c r="V48" i="9"/>
  <c r="V49" i="9" s="1"/>
  <c r="W48" i="9"/>
  <c r="X48" i="9"/>
  <c r="Y48" i="9"/>
  <c r="T49" i="9"/>
  <c r="U49" i="9"/>
  <c r="W49" i="9"/>
  <c r="X49" i="9"/>
  <c r="Y49" i="9"/>
  <c r="Q41" i="28"/>
  <c r="P36" i="28"/>
  <c r="P38" i="28" s="1"/>
  <c r="O36" i="28"/>
  <c r="O38" i="28" s="1"/>
  <c r="N36" i="28"/>
  <c r="N38" i="28" s="1"/>
  <c r="M36" i="28"/>
  <c r="M38" i="28" s="1"/>
  <c r="L36" i="28"/>
  <c r="L38" i="28" s="1"/>
  <c r="K36" i="28"/>
  <c r="K38" i="28" s="1"/>
  <c r="J36" i="28"/>
  <c r="J38" i="28" s="1"/>
  <c r="I36" i="28"/>
  <c r="I38" i="28" s="1"/>
  <c r="H36" i="28"/>
  <c r="H38" i="28" s="1"/>
  <c r="G36" i="28"/>
  <c r="G38" i="28" s="1"/>
  <c r="F36" i="28"/>
  <c r="F38" i="28" s="1"/>
  <c r="P35" i="28"/>
  <c r="P37" i="28" s="1"/>
  <c r="O35" i="28"/>
  <c r="O37" i="28" s="1"/>
  <c r="N35" i="28"/>
  <c r="N37" i="28" s="1"/>
  <c r="M35" i="28"/>
  <c r="M37" i="28" s="1"/>
  <c r="L35" i="28"/>
  <c r="L37" i="28" s="1"/>
  <c r="K35" i="28"/>
  <c r="K37" i="28" s="1"/>
  <c r="J35" i="28"/>
  <c r="J37" i="28" s="1"/>
  <c r="I35" i="28"/>
  <c r="I37" i="28" s="1"/>
  <c r="H35" i="28"/>
  <c r="H37" i="28" s="1"/>
  <c r="G35" i="28"/>
  <c r="G37" i="28" s="1"/>
  <c r="F35" i="28"/>
  <c r="F37" i="28" s="1"/>
  <c r="Q34" i="28"/>
  <c r="Q32" i="28"/>
  <c r="Q30" i="28"/>
  <c r="Q28" i="28"/>
  <c r="Q24" i="28"/>
  <c r="Q22" i="28"/>
  <c r="Q20" i="28"/>
  <c r="Q18" i="28"/>
  <c r="Q16" i="28"/>
  <c r="Q14" i="28"/>
  <c r="Q12" i="28"/>
  <c r="Q10" i="28"/>
  <c r="Q8" i="28"/>
  <c r="Q6" i="28"/>
  <c r="F46" i="24"/>
  <c r="G46" i="24"/>
  <c r="H46" i="24"/>
  <c r="I46" i="24"/>
  <c r="J46" i="24"/>
  <c r="K46" i="24"/>
  <c r="L46" i="24"/>
  <c r="M46" i="24"/>
  <c r="N46" i="24"/>
  <c r="O46" i="24"/>
  <c r="P46" i="24"/>
  <c r="Q46" i="24"/>
  <c r="R46" i="24"/>
  <c r="S46" i="24"/>
  <c r="T46" i="24"/>
  <c r="U46" i="24"/>
  <c r="V46" i="24"/>
  <c r="W46" i="24"/>
  <c r="X46" i="24"/>
  <c r="Y46" i="24"/>
  <c r="Z46" i="24"/>
  <c r="F47" i="24"/>
  <c r="G47" i="24"/>
  <c r="H47" i="24"/>
  <c r="I47" i="24"/>
  <c r="J47" i="24"/>
  <c r="K47" i="24"/>
  <c r="L47" i="24"/>
  <c r="L48" i="24" s="1"/>
  <c r="M47" i="24"/>
  <c r="M48" i="24" s="1"/>
  <c r="N47" i="24"/>
  <c r="N48" i="24" s="1"/>
  <c r="O47" i="24"/>
  <c r="O48" i="24" s="1"/>
  <c r="P47" i="24"/>
  <c r="P48" i="24" s="1"/>
  <c r="Q47" i="24"/>
  <c r="Q48" i="24" s="1"/>
  <c r="R47" i="24"/>
  <c r="R48" i="24" s="1"/>
  <c r="S47" i="24"/>
  <c r="T47" i="24"/>
  <c r="U47" i="24"/>
  <c r="V47" i="24"/>
  <c r="W47" i="24"/>
  <c r="X47" i="24"/>
  <c r="Y47" i="24"/>
  <c r="Z47" i="24"/>
  <c r="F48" i="24"/>
  <c r="G48" i="24"/>
  <c r="H48" i="24"/>
  <c r="I48" i="24"/>
  <c r="J48" i="24"/>
  <c r="K48" i="24"/>
  <c r="S48" i="24"/>
  <c r="T48" i="24"/>
  <c r="U48" i="24"/>
  <c r="V48" i="24"/>
  <c r="W48" i="24"/>
  <c r="X48" i="24"/>
  <c r="Y48" i="24"/>
  <c r="Z48" i="24"/>
  <c r="AD6" i="24"/>
  <c r="AD5" i="24"/>
  <c r="P55" i="26"/>
  <c r="P56" i="26" s="1"/>
  <c r="Q55" i="26"/>
  <c r="Q56" i="26" s="1"/>
  <c r="R55" i="26"/>
  <c r="R56" i="26" s="1"/>
  <c r="S55" i="26"/>
  <c r="S56" i="26" s="1"/>
  <c r="T55" i="26"/>
  <c r="T56" i="26" s="1"/>
  <c r="U55" i="26"/>
  <c r="U56" i="26" s="1"/>
  <c r="P51" i="26"/>
  <c r="Q51" i="26"/>
  <c r="R51" i="26"/>
  <c r="S51" i="26"/>
  <c r="T51" i="26"/>
  <c r="P51" i="11"/>
  <c r="Q51" i="11"/>
  <c r="R51" i="11"/>
  <c r="S51" i="11"/>
  <c r="T51" i="11"/>
  <c r="U51" i="11"/>
  <c r="G31" i="10"/>
  <c r="H31" i="10"/>
  <c r="I31" i="10"/>
  <c r="J31" i="10"/>
  <c r="K31" i="10"/>
  <c r="AC54" i="26"/>
  <c r="AB51" i="26"/>
  <c r="AA51" i="26"/>
  <c r="Z51" i="26"/>
  <c r="Y51" i="26"/>
  <c r="X51" i="26"/>
  <c r="W51" i="26"/>
  <c r="V51" i="26"/>
  <c r="U51" i="26"/>
  <c r="O51" i="26"/>
  <c r="N51" i="26"/>
  <c r="M51" i="26"/>
  <c r="L51" i="26"/>
  <c r="K51" i="26"/>
  <c r="J51" i="26"/>
  <c r="I51" i="26"/>
  <c r="H51" i="26"/>
  <c r="G51" i="26"/>
  <c r="F51" i="26"/>
  <c r="E51" i="26"/>
  <c r="D51" i="26"/>
  <c r="AC50" i="26"/>
  <c r="AC49" i="26"/>
  <c r="AC48" i="26"/>
  <c r="AC47" i="26"/>
  <c r="AC46" i="26"/>
  <c r="AC45" i="26"/>
  <c r="AC44" i="26"/>
  <c r="AC43" i="26"/>
  <c r="AC42" i="26"/>
  <c r="AC41" i="26"/>
  <c r="AC40" i="26"/>
  <c r="AC39" i="26"/>
  <c r="AC38" i="26"/>
  <c r="AC37" i="26"/>
  <c r="AC36" i="26"/>
  <c r="AC35" i="26"/>
  <c r="AC34" i="26"/>
  <c r="AC33" i="26"/>
  <c r="AC32" i="26"/>
  <c r="AC31" i="26"/>
  <c r="AC30" i="26"/>
  <c r="AC29" i="26"/>
  <c r="AC28" i="26"/>
  <c r="AC27" i="26"/>
  <c r="AC26" i="26"/>
  <c r="AC25" i="26"/>
  <c r="AC24" i="26"/>
  <c r="AC23" i="26"/>
  <c r="AC22" i="26"/>
  <c r="AC21" i="26"/>
  <c r="AC20" i="26"/>
  <c r="AC19" i="26"/>
  <c r="AC18" i="26"/>
  <c r="AC17" i="26"/>
  <c r="AC16" i="26"/>
  <c r="AC15" i="26"/>
  <c r="AC14" i="26"/>
  <c r="AC13" i="26"/>
  <c r="AC12" i="26"/>
  <c r="AC11" i="26"/>
  <c r="AC10" i="26"/>
  <c r="AC9" i="26"/>
  <c r="AC8" i="26"/>
  <c r="AC7" i="26"/>
  <c r="AC6" i="26"/>
  <c r="AC5" i="26"/>
  <c r="I19" i="5"/>
  <c r="J19" i="5"/>
  <c r="K19" i="5"/>
  <c r="L19" i="5"/>
  <c r="M19" i="5"/>
  <c r="N19" i="5"/>
  <c r="I15" i="5"/>
  <c r="J15" i="5"/>
  <c r="K15" i="5"/>
  <c r="L15" i="5"/>
  <c r="M15" i="5"/>
  <c r="N15" i="5"/>
  <c r="I11" i="5"/>
  <c r="J11" i="5"/>
  <c r="K11" i="5"/>
  <c r="L11" i="5"/>
  <c r="M11" i="5"/>
  <c r="N11" i="5"/>
  <c r="I12" i="5"/>
  <c r="J12" i="5"/>
  <c r="K12" i="5"/>
  <c r="L12" i="5"/>
  <c r="M12" i="5"/>
  <c r="N12" i="5"/>
  <c r="I7" i="5"/>
  <c r="J7" i="5"/>
  <c r="K7" i="5"/>
  <c r="L7" i="5"/>
  <c r="M7" i="5"/>
  <c r="N7" i="5"/>
  <c r="O7" i="5"/>
  <c r="R33" i="13"/>
  <c r="R35" i="13" s="1"/>
  <c r="R38" i="13" s="1"/>
  <c r="S33" i="13"/>
  <c r="S35" i="13" s="1"/>
  <c r="S38" i="13" s="1"/>
  <c r="T33" i="13"/>
  <c r="T35" i="13" s="1"/>
  <c r="T38" i="13" s="1"/>
  <c r="U33" i="13"/>
  <c r="V33" i="13"/>
  <c r="U35" i="13"/>
  <c r="U38" i="13" s="1"/>
  <c r="V35" i="13"/>
  <c r="V38" i="13" s="1"/>
  <c r="U43" i="24"/>
  <c r="V43" i="24"/>
  <c r="W43" i="24"/>
  <c r="F43" i="24"/>
  <c r="G43" i="24"/>
  <c r="V6" i="15"/>
  <c r="V5" i="15" s="1"/>
  <c r="V15" i="15" s="1"/>
  <c r="W6" i="15"/>
  <c r="W5" i="15" s="1"/>
  <c r="W15" i="15" s="1"/>
  <c r="W16" i="15" s="1"/>
  <c r="X6" i="15"/>
  <c r="X5" i="15" s="1"/>
  <c r="X15" i="15" s="1"/>
  <c r="X16" i="15" s="1"/>
  <c r="V9" i="15"/>
  <c r="W9" i="15"/>
  <c r="X9" i="15"/>
  <c r="V12" i="15"/>
  <c r="W12" i="15"/>
  <c r="X12" i="15"/>
  <c r="W25" i="14"/>
  <c r="X25" i="14"/>
  <c r="Y25" i="14"/>
  <c r="W32" i="14"/>
  <c r="X32" i="14"/>
  <c r="Y32" i="14"/>
  <c r="W23" i="14"/>
  <c r="X23" i="14"/>
  <c r="Y23" i="14"/>
  <c r="W16" i="14"/>
  <c r="X16" i="14"/>
  <c r="Y16" i="14"/>
  <c r="W17" i="14"/>
  <c r="X17" i="14"/>
  <c r="X18" i="14" s="1"/>
  <c r="Y17" i="14"/>
  <c r="W22" i="14"/>
  <c r="X22" i="14"/>
  <c r="Y22" i="14"/>
  <c r="F22" i="14"/>
  <c r="G22" i="14"/>
  <c r="H22" i="14"/>
  <c r="I22" i="14"/>
  <c r="J22" i="14"/>
  <c r="K22" i="14"/>
  <c r="L22" i="14"/>
  <c r="M22" i="14"/>
  <c r="N22" i="14"/>
  <c r="O22" i="14"/>
  <c r="P22" i="14"/>
  <c r="Q22" i="14"/>
  <c r="R22" i="14"/>
  <c r="S22" i="14"/>
  <c r="T22" i="14"/>
  <c r="U22" i="14"/>
  <c r="V22" i="14"/>
  <c r="Z22" i="14"/>
  <c r="AA22" i="14"/>
  <c r="AB22" i="14"/>
  <c r="AC22" i="14"/>
  <c r="AD22" i="14"/>
  <c r="AE22" i="14"/>
  <c r="AF22" i="14"/>
  <c r="AG22" i="14"/>
  <c r="E22" i="14"/>
  <c r="AE30" i="9"/>
  <c r="P34" i="32" l="1"/>
  <c r="P36" i="32" s="1"/>
  <c r="P39" i="32" s="1"/>
  <c r="P40" i="32" s="1"/>
  <c r="H40" i="32" s="1"/>
  <c r="H41" i="32" s="1"/>
  <c r="E39" i="32"/>
  <c r="F40" i="32"/>
  <c r="F41" i="32" s="1"/>
  <c r="M40" i="32"/>
  <c r="M41" i="32" s="1"/>
  <c r="L40" i="32"/>
  <c r="L41" i="32" s="1"/>
  <c r="E40" i="32"/>
  <c r="E41" i="32" s="1"/>
  <c r="I40" i="32"/>
  <c r="I41" i="32" s="1"/>
  <c r="N40" i="32"/>
  <c r="N41" i="32" s="1"/>
  <c r="O40" i="32"/>
  <c r="O41" i="32" s="1"/>
  <c r="K40" i="32"/>
  <c r="K41" i="32" s="1"/>
  <c r="J40" i="32"/>
  <c r="J41" i="32" s="1"/>
  <c r="T33" i="31"/>
  <c r="T34" i="31" s="1"/>
  <c r="R33" i="31"/>
  <c r="R34" i="31" s="1"/>
  <c r="Q33" i="31"/>
  <c r="Q34" i="31" s="1"/>
  <c r="M33" i="31"/>
  <c r="M34" i="31" s="1"/>
  <c r="L33" i="31"/>
  <c r="L34" i="31" s="1"/>
  <c r="K33" i="31"/>
  <c r="K34" i="31" s="1"/>
  <c r="Z33" i="31"/>
  <c r="Z34" i="31" s="1"/>
  <c r="X33" i="31"/>
  <c r="X34" i="31" s="1"/>
  <c r="G33" i="31"/>
  <c r="G34" i="31" s="1"/>
  <c r="F33" i="31"/>
  <c r="F34" i="31" s="1"/>
  <c r="U33" i="31"/>
  <c r="U34" i="31" s="1"/>
  <c r="W33" i="31"/>
  <c r="W34" i="31" s="1"/>
  <c r="S33" i="31"/>
  <c r="S34" i="31" s="1"/>
  <c r="P33" i="31"/>
  <c r="P34" i="31" s="1"/>
  <c r="O33" i="31"/>
  <c r="O34" i="31" s="1"/>
  <c r="N33" i="31"/>
  <c r="N34" i="31" s="1"/>
  <c r="AC33" i="31"/>
  <c r="AC34" i="31" s="1"/>
  <c r="AB33" i="31"/>
  <c r="AB34" i="31" s="1"/>
  <c r="AA33" i="31"/>
  <c r="AA34" i="31" s="1"/>
  <c r="J33" i="31"/>
  <c r="J34" i="31" s="1"/>
  <c r="Y33" i="31"/>
  <c r="Y34" i="31" s="1"/>
  <c r="I33" i="31"/>
  <c r="I34" i="31" s="1"/>
  <c r="H33" i="31"/>
  <c r="H34" i="31" s="1"/>
  <c r="V33" i="31"/>
  <c r="V34" i="31" s="1"/>
  <c r="E33" i="31"/>
  <c r="X33" i="30"/>
  <c r="X34" i="30" s="1"/>
  <c r="H33" i="30"/>
  <c r="H34" i="30" s="1"/>
  <c r="V33" i="30"/>
  <c r="V34" i="30" s="1"/>
  <c r="F33" i="30"/>
  <c r="F34" i="30" s="1"/>
  <c r="U33" i="30"/>
  <c r="U34" i="30" s="1"/>
  <c r="E33" i="30"/>
  <c r="P33" i="30"/>
  <c r="P34" i="30" s="1"/>
  <c r="N33" i="30"/>
  <c r="N34" i="30" s="1"/>
  <c r="M33" i="30"/>
  <c r="M34" i="30" s="1"/>
  <c r="L33" i="30"/>
  <c r="L34" i="30" s="1"/>
  <c r="AA33" i="30"/>
  <c r="AA34" i="30" s="1"/>
  <c r="K33" i="30"/>
  <c r="K34" i="30" s="1"/>
  <c r="Z33" i="30"/>
  <c r="Z34" i="30" s="1"/>
  <c r="J33" i="30"/>
  <c r="J34" i="30" s="1"/>
  <c r="Y33" i="30"/>
  <c r="Y34" i="30" s="1"/>
  <c r="I33" i="30"/>
  <c r="I34" i="30" s="1"/>
  <c r="W33" i="30"/>
  <c r="W34" i="30" s="1"/>
  <c r="G33" i="30"/>
  <c r="G34" i="30" s="1"/>
  <c r="T33" i="30"/>
  <c r="T34" i="30" s="1"/>
  <c r="S33" i="30"/>
  <c r="S34" i="30" s="1"/>
  <c r="R33" i="30"/>
  <c r="R34" i="30" s="1"/>
  <c r="Q33" i="30"/>
  <c r="Q34" i="30" s="1"/>
  <c r="O33" i="30"/>
  <c r="O34" i="30" s="1"/>
  <c r="AC33" i="30"/>
  <c r="AC34" i="30" s="1"/>
  <c r="AB33" i="30"/>
  <c r="AB34" i="30" s="1"/>
  <c r="W55" i="29"/>
  <c r="W56" i="29" s="1"/>
  <c r="G55" i="29"/>
  <c r="G56" i="29" s="1"/>
  <c r="E55" i="29"/>
  <c r="E56" i="29" s="1"/>
  <c r="T55" i="29"/>
  <c r="T56" i="29" s="1"/>
  <c r="D55" i="29"/>
  <c r="O55" i="29"/>
  <c r="O56" i="29" s="1"/>
  <c r="AB55" i="29"/>
  <c r="AB56" i="29" s="1"/>
  <c r="X55" i="29"/>
  <c r="X56" i="29" s="1"/>
  <c r="V55" i="29"/>
  <c r="V56" i="29" s="1"/>
  <c r="F55" i="29"/>
  <c r="F56" i="29" s="1"/>
  <c r="U55" i="29"/>
  <c r="U56" i="29" s="1"/>
  <c r="L55" i="29"/>
  <c r="L56" i="29" s="1"/>
  <c r="AA55" i="29"/>
  <c r="AA56" i="29" s="1"/>
  <c r="H55" i="29"/>
  <c r="H56" i="29" s="1"/>
  <c r="N55" i="29"/>
  <c r="N56" i="29" s="1"/>
  <c r="S55" i="29"/>
  <c r="S56" i="29" s="1"/>
  <c r="M55" i="29"/>
  <c r="M56" i="29" s="1"/>
  <c r="I55" i="29"/>
  <c r="I56" i="29" s="1"/>
  <c r="R55" i="29"/>
  <c r="R56" i="29" s="1"/>
  <c r="Q55" i="29"/>
  <c r="Q56" i="29" s="1"/>
  <c r="P55" i="29"/>
  <c r="P56" i="29" s="1"/>
  <c r="K55" i="29"/>
  <c r="K56" i="29" s="1"/>
  <c r="Y55" i="29"/>
  <c r="Y56" i="29" s="1"/>
  <c r="Z55" i="29"/>
  <c r="Z56" i="29" s="1"/>
  <c r="J55" i="29"/>
  <c r="J56" i="29" s="1"/>
  <c r="Q36" i="28"/>
  <c r="AC51" i="26"/>
  <c r="AC56" i="26" s="1"/>
  <c r="M55" i="26" s="1"/>
  <c r="M56" i="26" s="1"/>
  <c r="V16" i="15"/>
  <c r="V17" i="15"/>
  <c r="W17" i="15"/>
  <c r="X17" i="15"/>
  <c r="Y18" i="14"/>
  <c r="W18" i="14"/>
  <c r="G40" i="32" l="1"/>
  <c r="G41" i="32" s="1"/>
  <c r="P41" i="32"/>
  <c r="AD33" i="31"/>
  <c r="E34" i="31"/>
  <c r="E34" i="30"/>
  <c r="AD33" i="30"/>
  <c r="D56" i="29"/>
  <c r="AC55" i="29"/>
  <c r="Q38" i="28"/>
  <c r="Q43" i="28" s="1"/>
  <c r="V55" i="26"/>
  <c r="V56" i="26" s="1"/>
  <c r="G55" i="26"/>
  <c r="G56" i="26" s="1"/>
  <c r="W55" i="26"/>
  <c r="W56" i="26" s="1"/>
  <c r="D55" i="26"/>
  <c r="Y55" i="26"/>
  <c r="Y56" i="26" s="1"/>
  <c r="E55" i="26"/>
  <c r="E56" i="26" s="1"/>
  <c r="Z55" i="26"/>
  <c r="Z56" i="26" s="1"/>
  <c r="F55" i="26"/>
  <c r="F56" i="26" s="1"/>
  <c r="AA55" i="26"/>
  <c r="AA56" i="26" s="1"/>
  <c r="AB55" i="26"/>
  <c r="AB56" i="26" s="1"/>
  <c r="H55" i="26"/>
  <c r="H56" i="26" s="1"/>
  <c r="I55" i="26"/>
  <c r="I56" i="26" s="1"/>
  <c r="X55" i="26"/>
  <c r="X56" i="26" s="1"/>
  <c r="J55" i="26"/>
  <c r="J56" i="26" s="1"/>
  <c r="N55" i="26"/>
  <c r="N56" i="26" s="1"/>
  <c r="K55" i="26"/>
  <c r="K56" i="26" s="1"/>
  <c r="O55" i="26"/>
  <c r="O56" i="26" s="1"/>
  <c r="L55" i="26"/>
  <c r="L56" i="26" s="1"/>
  <c r="D56" i="26"/>
  <c r="AD5" i="13"/>
  <c r="G15" i="12"/>
  <c r="H15" i="12"/>
  <c r="I15" i="12"/>
  <c r="J15" i="12"/>
  <c r="K15" i="12"/>
  <c r="G25" i="12"/>
  <c r="H25" i="12"/>
  <c r="I25" i="12"/>
  <c r="J25" i="12"/>
  <c r="K25" i="12"/>
  <c r="L25" i="12"/>
  <c r="G28" i="12"/>
  <c r="H28" i="12"/>
  <c r="I28" i="12"/>
  <c r="J28" i="12"/>
  <c r="K28" i="12"/>
  <c r="W92" i="25"/>
  <c r="T92" i="25"/>
  <c r="Q92" i="25"/>
  <c r="N92" i="25"/>
  <c r="K92" i="25"/>
  <c r="J92" i="25"/>
  <c r="I92" i="25"/>
  <c r="H92" i="25" s="1"/>
  <c r="W90" i="25"/>
  <c r="T90" i="25"/>
  <c r="Q90" i="25"/>
  <c r="N90" i="25"/>
  <c r="K90" i="25"/>
  <c r="J90" i="25"/>
  <c r="I90" i="25"/>
  <c r="Y89" i="25"/>
  <c r="Y91" i="25" s="1"/>
  <c r="Y93" i="25" s="1"/>
  <c r="W88" i="25"/>
  <c r="T88" i="25"/>
  <c r="Q88" i="25"/>
  <c r="N88" i="25"/>
  <c r="K88" i="25"/>
  <c r="J88" i="25"/>
  <c r="I88" i="25"/>
  <c r="H88" i="25"/>
  <c r="Y87" i="25"/>
  <c r="X87" i="25"/>
  <c r="X89" i="25" s="1"/>
  <c r="X91" i="25" s="1"/>
  <c r="X93" i="25" s="1"/>
  <c r="V87" i="25"/>
  <c r="V89" i="25" s="1"/>
  <c r="V91" i="25" s="1"/>
  <c r="V93" i="25" s="1"/>
  <c r="U87" i="25"/>
  <c r="U89" i="25" s="1"/>
  <c r="U91" i="25" s="1"/>
  <c r="U93" i="25" s="1"/>
  <c r="S87" i="25"/>
  <c r="S89" i="25" s="1"/>
  <c r="S91" i="25" s="1"/>
  <c r="S93" i="25" s="1"/>
  <c r="R87" i="25"/>
  <c r="R89" i="25" s="1"/>
  <c r="R91" i="25" s="1"/>
  <c r="R93" i="25" s="1"/>
  <c r="W86" i="25"/>
  <c r="T86" i="25"/>
  <c r="Q86" i="25"/>
  <c r="N86" i="25"/>
  <c r="K86" i="25"/>
  <c r="J86" i="25"/>
  <c r="I86" i="25"/>
  <c r="H86" i="25" s="1"/>
  <c r="W85" i="25"/>
  <c r="T85" i="25"/>
  <c r="Q85" i="25"/>
  <c r="N85" i="25"/>
  <c r="K85" i="25"/>
  <c r="J85" i="25"/>
  <c r="I85" i="25"/>
  <c r="H85" i="25"/>
  <c r="W84" i="25"/>
  <c r="T84" i="25"/>
  <c r="Q84" i="25"/>
  <c r="N84" i="25"/>
  <c r="K84" i="25"/>
  <c r="J84" i="25"/>
  <c r="I84" i="25"/>
  <c r="H84" i="25" s="1"/>
  <c r="Y83" i="25"/>
  <c r="X83" i="25"/>
  <c r="W83" i="25"/>
  <c r="V83" i="25"/>
  <c r="U83" i="25"/>
  <c r="T83" i="25"/>
  <c r="S83" i="25"/>
  <c r="R83" i="25"/>
  <c r="Q83" i="25"/>
  <c r="Q87" i="25" s="1"/>
  <c r="Q89" i="25" s="1"/>
  <c r="Q91" i="25" s="1"/>
  <c r="P83" i="25"/>
  <c r="O83" i="25"/>
  <c r="O87" i="25" s="1"/>
  <c r="O89" i="25" s="1"/>
  <c r="O91" i="25" s="1"/>
  <c r="O93" i="25" s="1"/>
  <c r="M83" i="25"/>
  <c r="M87" i="25" s="1"/>
  <c r="L83" i="25"/>
  <c r="W81" i="25"/>
  <c r="T81" i="25"/>
  <c r="Q81" i="25"/>
  <c r="N81" i="25"/>
  <c r="K81" i="25"/>
  <c r="J81" i="25"/>
  <c r="I81" i="25"/>
  <c r="H81" i="25"/>
  <c r="W80" i="25"/>
  <c r="T80" i="25"/>
  <c r="Q80" i="25"/>
  <c r="N80" i="25"/>
  <c r="K80" i="25"/>
  <c r="J80" i="25"/>
  <c r="I80" i="25"/>
  <c r="H80" i="25" s="1"/>
  <c r="W79" i="25"/>
  <c r="T79" i="25"/>
  <c r="Q79" i="25"/>
  <c r="N79" i="25"/>
  <c r="K79" i="25"/>
  <c r="J79" i="25"/>
  <c r="I79" i="25"/>
  <c r="H79" i="25"/>
  <c r="W78" i="25"/>
  <c r="T78" i="25"/>
  <c r="Q78" i="25"/>
  <c r="N78" i="25"/>
  <c r="K78" i="25"/>
  <c r="J78" i="25"/>
  <c r="I78" i="25"/>
  <c r="W77" i="25"/>
  <c r="W87" i="25" s="1"/>
  <c r="W89" i="25" s="1"/>
  <c r="W91" i="25" s="1"/>
  <c r="W93" i="25" s="1"/>
  <c r="T77" i="25"/>
  <c r="Q77" i="25"/>
  <c r="N77" i="25"/>
  <c r="K77" i="25"/>
  <c r="J77" i="25"/>
  <c r="I77" i="25"/>
  <c r="H77" i="25"/>
  <c r="W76" i="25"/>
  <c r="T76" i="25"/>
  <c r="Q76" i="25"/>
  <c r="N76" i="25"/>
  <c r="K76" i="25"/>
  <c r="J76" i="25"/>
  <c r="I76" i="25"/>
  <c r="H76" i="25" s="1"/>
  <c r="W73" i="25"/>
  <c r="T73" i="25"/>
  <c r="Q73" i="25"/>
  <c r="N73" i="25"/>
  <c r="K73" i="25"/>
  <c r="J73" i="25"/>
  <c r="I73" i="25"/>
  <c r="W71" i="25"/>
  <c r="T71" i="25"/>
  <c r="Q71" i="25"/>
  <c r="N71" i="25"/>
  <c r="K71" i="25"/>
  <c r="J71" i="25"/>
  <c r="I71" i="25"/>
  <c r="H71" i="25"/>
  <c r="W69" i="25"/>
  <c r="T69" i="25"/>
  <c r="Q69" i="25"/>
  <c r="N69" i="25"/>
  <c r="K69" i="25"/>
  <c r="J69" i="25"/>
  <c r="I69" i="25"/>
  <c r="H69" i="25" s="1"/>
  <c r="W66" i="25"/>
  <c r="T66" i="25"/>
  <c r="Q66" i="25"/>
  <c r="N66" i="25"/>
  <c r="K66" i="25"/>
  <c r="J66" i="25"/>
  <c r="I66" i="25"/>
  <c r="I64" i="25" s="1"/>
  <c r="W65" i="25"/>
  <c r="T65" i="25"/>
  <c r="Q65" i="25"/>
  <c r="N65" i="25"/>
  <c r="K65" i="25"/>
  <c r="J65" i="25"/>
  <c r="I65" i="25"/>
  <c r="H65" i="25"/>
  <c r="Y64" i="25"/>
  <c r="X64" i="25"/>
  <c r="W64" i="25"/>
  <c r="V64" i="25"/>
  <c r="U64" i="25"/>
  <c r="T64" i="25"/>
  <c r="S64" i="25"/>
  <c r="R64" i="25"/>
  <c r="Q64" i="25"/>
  <c r="P64" i="25"/>
  <c r="O64" i="25"/>
  <c r="N64" i="25" s="1"/>
  <c r="M64" i="25"/>
  <c r="L64" i="25"/>
  <c r="K64" i="25" s="1"/>
  <c r="W63" i="25"/>
  <c r="T63" i="25"/>
  <c r="Q63" i="25"/>
  <c r="N63" i="25"/>
  <c r="K63" i="25"/>
  <c r="J63" i="25"/>
  <c r="I63" i="25"/>
  <c r="H63" i="25"/>
  <c r="W62" i="25"/>
  <c r="T62" i="25"/>
  <c r="Q62" i="25"/>
  <c r="N62" i="25"/>
  <c r="K62" i="25"/>
  <c r="J62" i="25"/>
  <c r="I62" i="25"/>
  <c r="H62" i="25" s="1"/>
  <c r="W61" i="25"/>
  <c r="T61" i="25"/>
  <c r="Q61" i="25"/>
  <c r="N61" i="25"/>
  <c r="K61" i="25"/>
  <c r="J61" i="25"/>
  <c r="I61" i="25"/>
  <c r="H61" i="25"/>
  <c r="W60" i="25"/>
  <c r="T60" i="25"/>
  <c r="Q60" i="25"/>
  <c r="N60" i="25"/>
  <c r="K60" i="25"/>
  <c r="J60" i="25"/>
  <c r="I60" i="25"/>
  <c r="H60" i="25" s="1"/>
  <c r="Y59" i="25"/>
  <c r="X59" i="25"/>
  <c r="W59" i="25"/>
  <c r="V59" i="25"/>
  <c r="U59" i="25"/>
  <c r="S59" i="25"/>
  <c r="R59" i="25"/>
  <c r="Q59" i="25" s="1"/>
  <c r="P59" i="25"/>
  <c r="O59" i="25"/>
  <c r="N59" i="25" s="1"/>
  <c r="M59" i="25"/>
  <c r="L59" i="25"/>
  <c r="K59" i="25" s="1"/>
  <c r="W58" i="25"/>
  <c r="T58" i="25"/>
  <c r="Q58" i="25"/>
  <c r="N58" i="25"/>
  <c r="K58" i="25"/>
  <c r="J58" i="25"/>
  <c r="I58" i="25"/>
  <c r="H58" i="25" s="1"/>
  <c r="W57" i="25"/>
  <c r="T57" i="25"/>
  <c r="Q57" i="25"/>
  <c r="N57" i="25"/>
  <c r="K57" i="25"/>
  <c r="J57" i="25"/>
  <c r="I57" i="25"/>
  <c r="H57" i="25"/>
  <c r="W56" i="25"/>
  <c r="T56" i="25"/>
  <c r="Q56" i="25"/>
  <c r="N56" i="25"/>
  <c r="K56" i="25"/>
  <c r="J56" i="25"/>
  <c r="I56" i="25"/>
  <c r="W55" i="25"/>
  <c r="T55" i="25"/>
  <c r="Q55" i="25"/>
  <c r="N55" i="25"/>
  <c r="K55" i="25"/>
  <c r="J55" i="25"/>
  <c r="I55" i="25"/>
  <c r="H55" i="25"/>
  <c r="W54" i="25"/>
  <c r="T54" i="25"/>
  <c r="Q54" i="25"/>
  <c r="N54" i="25"/>
  <c r="K54" i="25"/>
  <c r="J54" i="25"/>
  <c r="I54" i="25"/>
  <c r="Y53" i="25"/>
  <c r="X53" i="25"/>
  <c r="W53" i="25"/>
  <c r="V53" i="25"/>
  <c r="U53" i="25"/>
  <c r="T53" i="25"/>
  <c r="S53" i="25"/>
  <c r="R53" i="25"/>
  <c r="Q53" i="25"/>
  <c r="P53" i="25"/>
  <c r="O53" i="25"/>
  <c r="M53" i="25"/>
  <c r="L53" i="25"/>
  <c r="K53" i="25" s="1"/>
  <c r="W52" i="25"/>
  <c r="T52" i="25"/>
  <c r="Q52" i="25"/>
  <c r="N52" i="25"/>
  <c r="K52" i="25"/>
  <c r="J52" i="25"/>
  <c r="I52" i="25"/>
  <c r="H52" i="25"/>
  <c r="W51" i="25"/>
  <c r="T51" i="25"/>
  <c r="Q51" i="25"/>
  <c r="N51" i="25"/>
  <c r="K51" i="25"/>
  <c r="J51" i="25"/>
  <c r="I51" i="25"/>
  <c r="H51" i="25" s="1"/>
  <c r="Y50" i="25"/>
  <c r="X50" i="25"/>
  <c r="W50" i="25"/>
  <c r="V50" i="25"/>
  <c r="T50" i="25" s="1"/>
  <c r="U50" i="25"/>
  <c r="S50" i="25"/>
  <c r="R50" i="25"/>
  <c r="Q50" i="25" s="1"/>
  <c r="P50" i="25"/>
  <c r="O50" i="25"/>
  <c r="N50" i="25"/>
  <c r="M50" i="25"/>
  <c r="L50" i="25"/>
  <c r="W49" i="25"/>
  <c r="T49" i="25"/>
  <c r="Q49" i="25"/>
  <c r="N49" i="25"/>
  <c r="K49" i="25"/>
  <c r="J49" i="25"/>
  <c r="I49" i="25"/>
  <c r="W48" i="25"/>
  <c r="T48" i="25"/>
  <c r="Q48" i="25"/>
  <c r="N48" i="25"/>
  <c r="K48" i="25"/>
  <c r="J48" i="25"/>
  <c r="I48" i="25"/>
  <c r="H48" i="25"/>
  <c r="W47" i="25"/>
  <c r="T47" i="25"/>
  <c r="Q47" i="25"/>
  <c r="N47" i="25"/>
  <c r="K47" i="25"/>
  <c r="J47" i="25"/>
  <c r="I47" i="25"/>
  <c r="W46" i="25"/>
  <c r="T46" i="25"/>
  <c r="Q46" i="25"/>
  <c r="N46" i="25"/>
  <c r="K46" i="25"/>
  <c r="J46" i="25"/>
  <c r="I46" i="25"/>
  <c r="H46" i="25"/>
  <c r="W45" i="25"/>
  <c r="T45" i="25"/>
  <c r="Q45" i="25"/>
  <c r="N45" i="25"/>
  <c r="K45" i="25"/>
  <c r="J45" i="25"/>
  <c r="I45" i="25"/>
  <c r="Y44" i="25"/>
  <c r="X44" i="25"/>
  <c r="V44" i="25"/>
  <c r="U44" i="25"/>
  <c r="T44" i="25" s="1"/>
  <c r="S44" i="25"/>
  <c r="R44" i="25"/>
  <c r="Q44" i="25"/>
  <c r="P44" i="25"/>
  <c r="O44" i="25"/>
  <c r="N44" i="25"/>
  <c r="M44" i="25"/>
  <c r="L44" i="25"/>
  <c r="K44" i="25" s="1"/>
  <c r="W43" i="25"/>
  <c r="T43" i="25"/>
  <c r="Q43" i="25"/>
  <c r="N43" i="25"/>
  <c r="K43" i="25"/>
  <c r="J43" i="25"/>
  <c r="J42" i="25" s="1"/>
  <c r="I43" i="25"/>
  <c r="I42" i="25" s="1"/>
  <c r="H43" i="25"/>
  <c r="Y42" i="25"/>
  <c r="X42" i="25"/>
  <c r="W42" i="25"/>
  <c r="V42" i="25"/>
  <c r="U42" i="25"/>
  <c r="S42" i="25"/>
  <c r="R42" i="25"/>
  <c r="Q42" i="25" s="1"/>
  <c r="P42" i="25"/>
  <c r="O42" i="25"/>
  <c r="N42" i="25" s="1"/>
  <c r="M42" i="25"/>
  <c r="L42" i="25"/>
  <c r="K42" i="25"/>
  <c r="W41" i="25"/>
  <c r="T41" i="25"/>
  <c r="N41" i="25"/>
  <c r="K41" i="25"/>
  <c r="J41" i="25"/>
  <c r="I41" i="25"/>
  <c r="H41" i="25" s="1"/>
  <c r="W40" i="25"/>
  <c r="T40" i="25"/>
  <c r="N40" i="25"/>
  <c r="K40" i="25"/>
  <c r="J40" i="25"/>
  <c r="I40" i="25"/>
  <c r="H40" i="25"/>
  <c r="Y39" i="25"/>
  <c r="X39" i="25"/>
  <c r="W39" i="25"/>
  <c r="V39" i="25"/>
  <c r="U39" i="25"/>
  <c r="P39" i="25"/>
  <c r="O39" i="25"/>
  <c r="N39" i="25" s="1"/>
  <c r="M39" i="25"/>
  <c r="L39" i="25"/>
  <c r="K39" i="25" s="1"/>
  <c r="W38" i="25"/>
  <c r="T38" i="25"/>
  <c r="Q38" i="25"/>
  <c r="N38" i="25"/>
  <c r="K38" i="25"/>
  <c r="J38" i="25"/>
  <c r="I38" i="25"/>
  <c r="H38" i="25"/>
  <c r="W37" i="25"/>
  <c r="T37" i="25"/>
  <c r="Q37" i="25"/>
  <c r="N37" i="25"/>
  <c r="K37" i="25"/>
  <c r="J37" i="25"/>
  <c r="I37" i="25"/>
  <c r="H37" i="25"/>
  <c r="W36" i="25"/>
  <c r="T36" i="25"/>
  <c r="Q36" i="25"/>
  <c r="N36" i="25"/>
  <c r="K36" i="25"/>
  <c r="J36" i="25"/>
  <c r="I36" i="25"/>
  <c r="I35" i="25" s="1"/>
  <c r="H36" i="25"/>
  <c r="Y35" i="25"/>
  <c r="X35" i="25"/>
  <c r="V35" i="25"/>
  <c r="U35" i="25"/>
  <c r="T35" i="25" s="1"/>
  <c r="S35" i="25"/>
  <c r="R35" i="25"/>
  <c r="Q35" i="25"/>
  <c r="P35" i="25"/>
  <c r="O35" i="25"/>
  <c r="N35" i="25" s="1"/>
  <c r="M35" i="25"/>
  <c r="L35" i="25"/>
  <c r="W34" i="25"/>
  <c r="T34" i="25"/>
  <c r="Q34" i="25"/>
  <c r="N34" i="25"/>
  <c r="K34" i="25"/>
  <c r="J34" i="25"/>
  <c r="I34" i="25"/>
  <c r="H34" i="25" s="1"/>
  <c r="W33" i="25"/>
  <c r="T33" i="25"/>
  <c r="Q33" i="25"/>
  <c r="N33" i="25"/>
  <c r="K33" i="25"/>
  <c r="J33" i="25"/>
  <c r="I33" i="25"/>
  <c r="H33" i="25" s="1"/>
  <c r="W32" i="25"/>
  <c r="T32" i="25"/>
  <c r="Q32" i="25"/>
  <c r="N32" i="25"/>
  <c r="K32" i="25"/>
  <c r="J32" i="25"/>
  <c r="I32" i="25"/>
  <c r="H32" i="25"/>
  <c r="W31" i="25"/>
  <c r="T31" i="25"/>
  <c r="Q31" i="25"/>
  <c r="N31" i="25"/>
  <c r="K31" i="25"/>
  <c r="J31" i="25"/>
  <c r="I31" i="25"/>
  <c r="H31" i="25" s="1"/>
  <c r="W30" i="25"/>
  <c r="T30" i="25"/>
  <c r="Q30" i="25"/>
  <c r="N30" i="25"/>
  <c r="K30" i="25"/>
  <c r="J30" i="25"/>
  <c r="I30" i="25"/>
  <c r="H30" i="25"/>
  <c r="W29" i="25"/>
  <c r="T29" i="25"/>
  <c r="Q29" i="25"/>
  <c r="N29" i="25"/>
  <c r="K29" i="25"/>
  <c r="J29" i="25"/>
  <c r="I29" i="25"/>
  <c r="W28" i="25"/>
  <c r="T28" i="25"/>
  <c r="Q28" i="25"/>
  <c r="N28" i="25"/>
  <c r="K28" i="25"/>
  <c r="J28" i="25"/>
  <c r="I28" i="25"/>
  <c r="H28" i="25"/>
  <c r="Y27" i="25"/>
  <c r="X27" i="25"/>
  <c r="W27" i="25" s="1"/>
  <c r="V27" i="25"/>
  <c r="U27" i="25"/>
  <c r="T27" i="25"/>
  <c r="S27" i="25"/>
  <c r="R27" i="25"/>
  <c r="Q27" i="25" s="1"/>
  <c r="P27" i="25"/>
  <c r="O27" i="25"/>
  <c r="N27" i="25"/>
  <c r="M27" i="25"/>
  <c r="L27" i="25"/>
  <c r="K27" i="25"/>
  <c r="W26" i="25"/>
  <c r="T26" i="25"/>
  <c r="N26" i="25"/>
  <c r="K26" i="25"/>
  <c r="J26" i="25"/>
  <c r="I26" i="25"/>
  <c r="W25" i="25"/>
  <c r="T25" i="25"/>
  <c r="N25" i="25"/>
  <c r="K25" i="25"/>
  <c r="J25" i="25"/>
  <c r="I25" i="25"/>
  <c r="H25" i="25"/>
  <c r="Y24" i="25"/>
  <c r="X24" i="25"/>
  <c r="W24" i="25"/>
  <c r="V24" i="25"/>
  <c r="U24" i="25"/>
  <c r="T24" i="25"/>
  <c r="P24" i="25"/>
  <c r="O24" i="25"/>
  <c r="M24" i="25"/>
  <c r="L24" i="25"/>
  <c r="K24" i="25"/>
  <c r="W23" i="25"/>
  <c r="T23" i="25"/>
  <c r="Q23" i="25"/>
  <c r="N23" i="25"/>
  <c r="K23" i="25"/>
  <c r="J23" i="25"/>
  <c r="I23" i="25"/>
  <c r="W22" i="25"/>
  <c r="T22" i="25"/>
  <c r="Q22" i="25"/>
  <c r="N22" i="25"/>
  <c r="K22" i="25"/>
  <c r="J22" i="25"/>
  <c r="I22" i="25"/>
  <c r="H22" i="25"/>
  <c r="Y21" i="25"/>
  <c r="X21" i="25"/>
  <c r="V21" i="25"/>
  <c r="U21" i="25"/>
  <c r="S21" i="25"/>
  <c r="R21" i="25"/>
  <c r="P21" i="25"/>
  <c r="O21" i="25"/>
  <c r="N21" i="25" s="1"/>
  <c r="M21" i="25"/>
  <c r="L21" i="25"/>
  <c r="K21" i="25"/>
  <c r="Y19" i="25"/>
  <c r="X19" i="25"/>
  <c r="V19" i="25"/>
  <c r="U19" i="25"/>
  <c r="S19" i="25"/>
  <c r="R19" i="25"/>
  <c r="P19" i="25"/>
  <c r="O19" i="25"/>
  <c r="M19" i="25"/>
  <c r="L19" i="25"/>
  <c r="W18" i="25"/>
  <c r="T18" i="25"/>
  <c r="Q18" i="25"/>
  <c r="N18" i="25"/>
  <c r="K18" i="25"/>
  <c r="J18" i="25"/>
  <c r="I18" i="25"/>
  <c r="H18" i="25" s="1"/>
  <c r="W17" i="25"/>
  <c r="T17" i="25"/>
  <c r="Q17" i="25"/>
  <c r="N17" i="25"/>
  <c r="K17" i="25"/>
  <c r="J17" i="25"/>
  <c r="I17" i="25"/>
  <c r="H17" i="25"/>
  <c r="W16" i="25"/>
  <c r="T16" i="25"/>
  <c r="Q16" i="25"/>
  <c r="N16" i="25"/>
  <c r="K16" i="25"/>
  <c r="J16" i="25"/>
  <c r="I16" i="25"/>
  <c r="H16" i="25" s="1"/>
  <c r="W15" i="25"/>
  <c r="T15" i="25"/>
  <c r="Q15" i="25"/>
  <c r="N15" i="25"/>
  <c r="K15" i="25"/>
  <c r="J15" i="25"/>
  <c r="I15" i="25"/>
  <c r="H15" i="25"/>
  <c r="W14" i="25"/>
  <c r="T14" i="25"/>
  <c r="Q14" i="25"/>
  <c r="N14" i="25"/>
  <c r="K14" i="25"/>
  <c r="J14" i="25"/>
  <c r="I14" i="25"/>
  <c r="H14" i="25" s="1"/>
  <c r="W13" i="25"/>
  <c r="T13" i="25"/>
  <c r="Q13" i="25"/>
  <c r="N13" i="25"/>
  <c r="K13" i="25"/>
  <c r="J13" i="25"/>
  <c r="I13" i="25"/>
  <c r="H13" i="25"/>
  <c r="W12" i="25"/>
  <c r="T12" i="25"/>
  <c r="Q12" i="25"/>
  <c r="N12" i="25"/>
  <c r="K12" i="25"/>
  <c r="J12" i="25"/>
  <c r="I12" i="25"/>
  <c r="H12" i="25" s="1"/>
  <c r="W11" i="25"/>
  <c r="T11" i="25"/>
  <c r="Q11" i="25"/>
  <c r="N11" i="25"/>
  <c r="K11" i="25"/>
  <c r="J11" i="25"/>
  <c r="I11" i="25"/>
  <c r="W10" i="25"/>
  <c r="T10" i="25"/>
  <c r="Q10" i="25"/>
  <c r="N10" i="25"/>
  <c r="K10" i="25"/>
  <c r="J10" i="25"/>
  <c r="I10" i="25"/>
  <c r="H10" i="25" s="1"/>
  <c r="W9" i="25"/>
  <c r="T9" i="25"/>
  <c r="T19" i="25" s="1"/>
  <c r="Q9" i="25"/>
  <c r="N9" i="25"/>
  <c r="K9" i="25"/>
  <c r="J9" i="25"/>
  <c r="I9" i="25"/>
  <c r="I29" i="12" l="1"/>
  <c r="H29" i="12"/>
  <c r="K29" i="12"/>
  <c r="J29" i="12"/>
  <c r="G42" i="28"/>
  <c r="G43" i="28" s="1"/>
  <c r="F42" i="28"/>
  <c r="O42" i="28"/>
  <c r="O43" i="28" s="1"/>
  <c r="N42" i="28"/>
  <c r="N43" i="28" s="1"/>
  <c r="M42" i="28"/>
  <c r="M43" i="28" s="1"/>
  <c r="L42" i="28"/>
  <c r="L43" i="28" s="1"/>
  <c r="K42" i="28"/>
  <c r="K43" i="28" s="1"/>
  <c r="I42" i="28"/>
  <c r="I43" i="28" s="1"/>
  <c r="J42" i="28"/>
  <c r="J43" i="28" s="1"/>
  <c r="P42" i="28"/>
  <c r="P43" i="28" s="1"/>
  <c r="H42" i="28"/>
  <c r="H43" i="28" s="1"/>
  <c r="AC55" i="26"/>
  <c r="G29" i="12"/>
  <c r="J19" i="25"/>
  <c r="J35" i="25"/>
  <c r="N83" i="25"/>
  <c r="N87" i="25" s="1"/>
  <c r="N89" i="25" s="1"/>
  <c r="N91" i="25" s="1"/>
  <c r="N93" i="25" s="1"/>
  <c r="I59" i="25"/>
  <c r="I50" i="25"/>
  <c r="H50" i="25" s="1"/>
  <c r="I19" i="25"/>
  <c r="H26" i="25"/>
  <c r="H42" i="25"/>
  <c r="H56" i="25"/>
  <c r="I44" i="25"/>
  <c r="H35" i="25"/>
  <c r="N53" i="25"/>
  <c r="J59" i="25"/>
  <c r="W21" i="25"/>
  <c r="J50" i="25"/>
  <c r="W44" i="25"/>
  <c r="H54" i="25"/>
  <c r="I21" i="25"/>
  <c r="S67" i="25"/>
  <c r="S68" i="25" s="1"/>
  <c r="S70" i="25" s="1"/>
  <c r="S72" i="25" s="1"/>
  <c r="S74" i="25" s="1"/>
  <c r="S94" i="25" s="1"/>
  <c r="I24" i="25"/>
  <c r="K19" i="25"/>
  <c r="K50" i="25"/>
  <c r="H90" i="25"/>
  <c r="T42" i="25"/>
  <c r="P67" i="25"/>
  <c r="P68" i="25" s="1"/>
  <c r="P70" i="25" s="1"/>
  <c r="P72" i="25" s="1"/>
  <c r="P74" i="25" s="1"/>
  <c r="T87" i="25"/>
  <c r="T89" i="25" s="1"/>
  <c r="T91" i="25" s="1"/>
  <c r="T93" i="25" s="1"/>
  <c r="L67" i="25"/>
  <c r="L68" i="25" s="1"/>
  <c r="L70" i="25" s="1"/>
  <c r="L72" i="25" s="1"/>
  <c r="T39" i="25"/>
  <c r="T59" i="25"/>
  <c r="O67" i="25"/>
  <c r="O68" i="25" s="1"/>
  <c r="O70" i="25" s="1"/>
  <c r="O72" i="25" s="1"/>
  <c r="O74" i="25" s="1"/>
  <c r="O94" i="25" s="1"/>
  <c r="O95" i="25" s="1"/>
  <c r="J21" i="25"/>
  <c r="H21" i="25" s="1"/>
  <c r="H73" i="25"/>
  <c r="H49" i="25"/>
  <c r="J83" i="25"/>
  <c r="U67" i="25"/>
  <c r="U68" i="25" s="1"/>
  <c r="U70" i="25" s="1"/>
  <c r="U72" i="25" s="1"/>
  <c r="U74" i="25" s="1"/>
  <c r="U94" i="25" s="1"/>
  <c r="H47" i="25"/>
  <c r="W19" i="25"/>
  <c r="J24" i="25"/>
  <c r="J39" i="25"/>
  <c r="H11" i="25"/>
  <c r="K35" i="25"/>
  <c r="K67" i="25" s="1"/>
  <c r="K68" i="25" s="1"/>
  <c r="K70" i="25" s="1"/>
  <c r="K72" i="25" s="1"/>
  <c r="K74" i="25" s="1"/>
  <c r="I39" i="25"/>
  <c r="H39" i="25" s="1"/>
  <c r="H9" i="25"/>
  <c r="H19" i="25" s="1"/>
  <c r="H78" i="25"/>
  <c r="Q21" i="25"/>
  <c r="Q67" i="25" s="1"/>
  <c r="R67" i="25"/>
  <c r="R68" i="25" s="1"/>
  <c r="R70" i="25" s="1"/>
  <c r="R72" i="25" s="1"/>
  <c r="R74" i="25" s="1"/>
  <c r="R94" i="25" s="1"/>
  <c r="J53" i="25"/>
  <c r="M89" i="25"/>
  <c r="T21" i="25"/>
  <c r="V67" i="25"/>
  <c r="V68" i="25" s="1"/>
  <c r="V70" i="25" s="1"/>
  <c r="V72" i="25" s="1"/>
  <c r="V74" i="25" s="1"/>
  <c r="V94" i="25" s="1"/>
  <c r="Q93" i="25"/>
  <c r="X67" i="25"/>
  <c r="X68" i="25" s="1"/>
  <c r="X70" i="25" s="1"/>
  <c r="X72" i="25" s="1"/>
  <c r="X74" i="25" s="1"/>
  <c r="X94" i="25" s="1"/>
  <c r="H29" i="25"/>
  <c r="I27" i="25"/>
  <c r="H45" i="25"/>
  <c r="J44" i="25"/>
  <c r="Y67" i="25"/>
  <c r="Y68" i="25" s="1"/>
  <c r="Y70" i="25" s="1"/>
  <c r="Y72" i="25" s="1"/>
  <c r="Y74" i="25" s="1"/>
  <c r="Y94" i="25" s="1"/>
  <c r="J27" i="25"/>
  <c r="N19" i="25"/>
  <c r="Q19" i="25"/>
  <c r="N24" i="25"/>
  <c r="N67" i="25" s="1"/>
  <c r="H66" i="25"/>
  <c r="J64" i="25"/>
  <c r="H64" i="25" s="1"/>
  <c r="M67" i="25"/>
  <c r="M68" i="25" s="1"/>
  <c r="M70" i="25" s="1"/>
  <c r="H23" i="25"/>
  <c r="W35" i="25"/>
  <c r="K83" i="25"/>
  <c r="K87" i="25" s="1"/>
  <c r="K89" i="25" s="1"/>
  <c r="K91" i="25" s="1"/>
  <c r="K93" i="25" s="1"/>
  <c r="L87" i="25"/>
  <c r="I53" i="25"/>
  <c r="I83" i="25"/>
  <c r="P87" i="25"/>
  <c r="P89" i="25" s="1"/>
  <c r="P91" i="25" s="1"/>
  <c r="P93" i="25" s="1"/>
  <c r="F43" i="28" l="1"/>
  <c r="Q42" i="28"/>
  <c r="H44" i="25"/>
  <c r="H53" i="25"/>
  <c r="J67" i="25"/>
  <c r="J68" i="25" s="1"/>
  <c r="H59" i="25"/>
  <c r="W67" i="25"/>
  <c r="W68" i="25" s="1"/>
  <c r="W70" i="25" s="1"/>
  <c r="W72" i="25" s="1"/>
  <c r="W74" i="25" s="1"/>
  <c r="W94" i="25" s="1"/>
  <c r="O96" i="25"/>
  <c r="T67" i="25"/>
  <c r="T68" i="25" s="1"/>
  <c r="T70" i="25" s="1"/>
  <c r="T72" i="25" s="1"/>
  <c r="T74" i="25" s="1"/>
  <c r="T94" i="25" s="1"/>
  <c r="H24" i="25"/>
  <c r="P94" i="25"/>
  <c r="H83" i="25"/>
  <c r="X95" i="25"/>
  <c r="X96" i="25" s="1"/>
  <c r="W95" i="25"/>
  <c r="Y95" i="25" s="1"/>
  <c r="Y96" i="25" s="1"/>
  <c r="T95" i="25"/>
  <c r="T96" i="25" s="1"/>
  <c r="R95" i="25"/>
  <c r="R96" i="25"/>
  <c r="N68" i="25"/>
  <c r="N70" i="25" s="1"/>
  <c r="N72" i="25" s="1"/>
  <c r="N74" i="25" s="1"/>
  <c r="N94" i="25" s="1"/>
  <c r="I87" i="25"/>
  <c r="L89" i="25"/>
  <c r="U95" i="25"/>
  <c r="U96" i="25"/>
  <c r="L74" i="25"/>
  <c r="I72" i="25"/>
  <c r="K94" i="25"/>
  <c r="I70" i="25"/>
  <c r="J89" i="25"/>
  <c r="M91" i="25"/>
  <c r="J87" i="25"/>
  <c r="I67" i="25"/>
  <c r="I68" i="25" s="1"/>
  <c r="M72" i="25"/>
  <c r="J70" i="25"/>
  <c r="H27" i="25"/>
  <c r="H67" i="25" s="1"/>
  <c r="H68" i="25" s="1"/>
  <c r="Q68" i="25"/>
  <c r="Q70" i="25" s="1"/>
  <c r="Q72" i="25" s="1"/>
  <c r="Q74" i="25" s="1"/>
  <c r="Q94" i="25" s="1"/>
  <c r="H87" i="25" l="1"/>
  <c r="H70" i="25"/>
  <c r="M93" i="25"/>
  <c r="J93" i="25" s="1"/>
  <c r="J91" i="25"/>
  <c r="W96" i="25"/>
  <c r="K95" i="25"/>
  <c r="K96" i="25" s="1"/>
  <c r="I74" i="25"/>
  <c r="Q95" i="25"/>
  <c r="S95" i="25" s="1"/>
  <c r="S96" i="25" s="1"/>
  <c r="L91" i="25"/>
  <c r="I89" i="25"/>
  <c r="H89" i="25" s="1"/>
  <c r="N95" i="25"/>
  <c r="P95" i="25" s="1"/>
  <c r="P96" i="25" s="1"/>
  <c r="N96" i="25"/>
  <c r="J72" i="25"/>
  <c r="H72" i="25" s="1"/>
  <c r="M74" i="25"/>
  <c r="V95" i="25"/>
  <c r="V96" i="25" s="1"/>
  <c r="M94" i="25" l="1"/>
  <c r="J74" i="25"/>
  <c r="I91" i="25"/>
  <c r="H91" i="25" s="1"/>
  <c r="L93" i="25"/>
  <c r="Q96" i="25"/>
  <c r="H74" i="25"/>
  <c r="I93" i="25" l="1"/>
  <c r="H93" i="25" s="1"/>
  <c r="L94" i="25"/>
  <c r="J94" i="25"/>
  <c r="I94" i="25" l="1"/>
  <c r="H94" i="25" s="1"/>
  <c r="L95" i="25"/>
  <c r="I95" i="25" l="1"/>
  <c r="M95" i="25"/>
  <c r="L96" i="25"/>
  <c r="I96" i="25" s="1"/>
  <c r="J95" i="25" l="1"/>
  <c r="H95" i="25" s="1"/>
  <c r="M96" i="25"/>
  <c r="J96" i="25" s="1"/>
  <c r="H96" i="25" s="1"/>
  <c r="AA8" i="3" l="1"/>
  <c r="Z8" i="3"/>
  <c r="D8" i="3"/>
  <c r="AC12" i="15"/>
  <c r="AB12" i="15"/>
  <c r="AC9" i="15"/>
  <c r="AB9" i="15"/>
  <c r="AG32" i="14"/>
  <c r="AG17" i="14" s="1"/>
  <c r="AF32" i="14"/>
  <c r="AF17" i="14"/>
  <c r="AG16" i="14"/>
  <c r="AF16" i="14"/>
  <c r="AF23" i="14" s="1"/>
  <c r="AF25" i="14" s="1"/>
  <c r="AC33" i="13"/>
  <c r="AC35" i="13" s="1"/>
  <c r="AB33" i="13"/>
  <c r="AB35" i="13" s="1"/>
  <c r="AA33" i="13"/>
  <c r="AA35" i="13" s="1"/>
  <c r="Z33" i="13"/>
  <c r="Z35" i="13" s="1"/>
  <c r="Y33" i="13"/>
  <c r="Y35" i="13" s="1"/>
  <c r="X33" i="13"/>
  <c r="X35" i="13" s="1"/>
  <c r="W33" i="13"/>
  <c r="W35" i="13" s="1"/>
  <c r="W38" i="13" s="1"/>
  <c r="Q33" i="13"/>
  <c r="Q35" i="13" s="1"/>
  <c r="P33" i="13"/>
  <c r="P35" i="13" s="1"/>
  <c r="O33" i="13"/>
  <c r="O35" i="13" s="1"/>
  <c r="N33" i="13"/>
  <c r="N35" i="13" s="1"/>
  <c r="M33" i="13"/>
  <c r="M35" i="13" s="1"/>
  <c r="L33" i="13"/>
  <c r="L35" i="13" s="1"/>
  <c r="K33" i="13"/>
  <c r="K35" i="13" s="1"/>
  <c r="J33" i="13"/>
  <c r="J35" i="13" s="1"/>
  <c r="I33" i="13"/>
  <c r="I35" i="13" s="1"/>
  <c r="H33" i="13"/>
  <c r="H35" i="13" s="1"/>
  <c r="G33" i="13"/>
  <c r="G35" i="13" s="1"/>
  <c r="F33" i="13"/>
  <c r="F35" i="13" s="1"/>
  <c r="E33" i="13"/>
  <c r="E38" i="13" s="1"/>
  <c r="AC7" i="3"/>
  <c r="AC6" i="3"/>
  <c r="AC5" i="3"/>
  <c r="Y8" i="3"/>
  <c r="W19" i="5"/>
  <c r="V19" i="5"/>
  <c r="S19" i="5"/>
  <c r="R19" i="5"/>
  <c r="O19" i="5"/>
  <c r="AE18" i="5"/>
  <c r="AE17" i="5"/>
  <c r="AE16" i="5"/>
  <c r="AE14" i="5"/>
  <c r="AE10" i="5"/>
  <c r="AE9" i="5"/>
  <c r="AE8" i="5"/>
  <c r="AE6" i="5"/>
  <c r="AE5" i="5"/>
  <c r="AE4" i="5"/>
  <c r="AE13" i="5"/>
  <c r="AE15" i="5" s="1"/>
  <c r="AE19" i="5" s="1"/>
  <c r="AD15" i="5"/>
  <c r="AD19" i="5" s="1"/>
  <c r="AC15" i="5"/>
  <c r="AC19" i="5" s="1"/>
  <c r="AB15" i="5"/>
  <c r="AB19" i="5" s="1"/>
  <c r="AA15" i="5"/>
  <c r="AA19" i="5" s="1"/>
  <c r="Z15" i="5"/>
  <c r="Z19" i="5" s="1"/>
  <c r="Y15" i="5"/>
  <c r="Y19" i="5" s="1"/>
  <c r="X15" i="5"/>
  <c r="X19" i="5" s="1"/>
  <c r="W15" i="5"/>
  <c r="V15" i="5"/>
  <c r="U15" i="5"/>
  <c r="U19" i="5" s="1"/>
  <c r="T15" i="5"/>
  <c r="T19" i="5" s="1"/>
  <c r="S15" i="5"/>
  <c r="R15" i="5"/>
  <c r="Q15" i="5"/>
  <c r="Q19" i="5" s="1"/>
  <c r="P15" i="5"/>
  <c r="P19" i="5" s="1"/>
  <c r="O15" i="5"/>
  <c r="H15" i="5"/>
  <c r="H19" i="5" s="1"/>
  <c r="G15" i="5"/>
  <c r="G19" i="5" s="1"/>
  <c r="F15" i="5"/>
  <c r="F19" i="5" s="1"/>
  <c r="AD16" i="24"/>
  <c r="AD18" i="24"/>
  <c r="AD19" i="24"/>
  <c r="AD21" i="24"/>
  <c r="AD22" i="24"/>
  <c r="AD24" i="24"/>
  <c r="AD25" i="24"/>
  <c r="AD27" i="24"/>
  <c r="AD28" i="24"/>
  <c r="AD30" i="24"/>
  <c r="AD31" i="24"/>
  <c r="AD33" i="24"/>
  <c r="AC43" i="24"/>
  <c r="AB43" i="24"/>
  <c r="AA43" i="24"/>
  <c r="Z43" i="24"/>
  <c r="Y43" i="24"/>
  <c r="X43" i="24"/>
  <c r="T43" i="24"/>
  <c r="S43" i="24"/>
  <c r="R43" i="24"/>
  <c r="Q43" i="24"/>
  <c r="P43" i="24"/>
  <c r="O43" i="24"/>
  <c r="N43" i="24"/>
  <c r="M43" i="24"/>
  <c r="L43" i="24"/>
  <c r="K43" i="24"/>
  <c r="J43" i="24"/>
  <c r="I43" i="24"/>
  <c r="H43" i="24"/>
  <c r="E43" i="24"/>
  <c r="E46" i="24" s="1"/>
  <c r="AD42" i="24"/>
  <c r="AD40" i="24"/>
  <c r="AD39" i="24"/>
  <c r="AD37" i="24"/>
  <c r="AD36" i="24"/>
  <c r="AD34" i="24"/>
  <c r="AD15" i="24"/>
  <c r="AD13" i="24"/>
  <c r="AD12" i="24"/>
  <c r="AD10" i="24"/>
  <c r="AD9" i="24"/>
  <c r="AD7" i="24"/>
  <c r="E35" i="13" l="1"/>
  <c r="H38" i="13"/>
  <c r="G38" i="13"/>
  <c r="K38" i="13"/>
  <c r="F38" i="13"/>
  <c r="J38" i="13"/>
  <c r="L38" i="13"/>
  <c r="AG18" i="14"/>
  <c r="AC6" i="15" s="1"/>
  <c r="AC5" i="15" s="1"/>
  <c r="AC15" i="15" s="1"/>
  <c r="AC16" i="15" s="1"/>
  <c r="AG23" i="14"/>
  <c r="AG25" i="14" s="1"/>
  <c r="AF18" i="14"/>
  <c r="AB6" i="15" s="1"/>
  <c r="AB5" i="15" s="1"/>
  <c r="AB15" i="15" s="1"/>
  <c r="AB16" i="15" s="1"/>
  <c r="I38" i="13"/>
  <c r="AD43" i="24"/>
  <c r="AC38" i="13"/>
  <c r="AD11" i="5"/>
  <c r="AC11" i="5"/>
  <c r="AB11" i="5"/>
  <c r="AA11" i="5"/>
  <c r="Z11" i="5"/>
  <c r="Y11" i="5"/>
  <c r="X11" i="5"/>
  <c r="W11" i="5"/>
  <c r="V11" i="5"/>
  <c r="U11" i="5"/>
  <c r="T11" i="5"/>
  <c r="S11" i="5"/>
  <c r="R11" i="5"/>
  <c r="Q11" i="5"/>
  <c r="P11" i="5"/>
  <c r="O11" i="5"/>
  <c r="H11" i="5"/>
  <c r="G11" i="5"/>
  <c r="F11" i="5"/>
  <c r="Q38" i="13" l="1"/>
  <c r="AB38" i="13"/>
  <c r="M38" i="13"/>
  <c r="AA38" i="13"/>
  <c r="X38" i="13"/>
  <c r="O38" i="13"/>
  <c r="Z38" i="13"/>
  <c r="Y38" i="13"/>
  <c r="P38" i="13"/>
  <c r="N38" i="13"/>
  <c r="AE11" i="5"/>
  <c r="AA46" i="24" l="1"/>
  <c r="AB46" i="24" l="1"/>
  <c r="AC46" i="24" l="1"/>
  <c r="AD46" i="24"/>
  <c r="AD47" i="24" s="1"/>
  <c r="E47" i="24" s="1"/>
  <c r="E48" i="24" l="1"/>
  <c r="AA47" i="24"/>
  <c r="AA48" i="24" s="1"/>
  <c r="AC47" i="24"/>
  <c r="AC48" i="24" s="1"/>
  <c r="AB47" i="24"/>
  <c r="AB48" i="24" s="1"/>
  <c r="F32" i="14"/>
  <c r="F17" i="14" s="1"/>
  <c r="E32" i="14"/>
  <c r="E17" i="14" s="1"/>
  <c r="F16" i="14"/>
  <c r="F23" i="14" s="1"/>
  <c r="F25" i="14" s="1"/>
  <c r="E16" i="14"/>
  <c r="G16" i="14"/>
  <c r="G23" i="14" s="1"/>
  <c r="G25" i="14" s="1"/>
  <c r="H16" i="14"/>
  <c r="H23" i="14" s="1"/>
  <c r="H25" i="14" s="1"/>
  <c r="G32" i="14"/>
  <c r="G17" i="14" s="1"/>
  <c r="G18" i="14" s="1"/>
  <c r="H32" i="14"/>
  <c r="H17" i="14" s="1"/>
  <c r="H18" i="14" s="1"/>
  <c r="AD27" i="12"/>
  <c r="AD26" i="12"/>
  <c r="AD28" i="12"/>
  <c r="AC28" i="12"/>
  <c r="AB28" i="12"/>
  <c r="AA28" i="12"/>
  <c r="Z28" i="12"/>
  <c r="Y28" i="12"/>
  <c r="X28" i="12"/>
  <c r="W28" i="12"/>
  <c r="V28" i="12"/>
  <c r="U28" i="12"/>
  <c r="T28" i="12"/>
  <c r="S28" i="12"/>
  <c r="R28" i="12"/>
  <c r="Q28" i="12"/>
  <c r="P28" i="12"/>
  <c r="O28" i="12"/>
  <c r="N28" i="12"/>
  <c r="M28" i="12"/>
  <c r="L28" i="12"/>
  <c r="F28" i="12"/>
  <c r="E28" i="12"/>
  <c r="AD11" i="12"/>
  <c r="AD7" i="12"/>
  <c r="AD12" i="12"/>
  <c r="AC34" i="10"/>
  <c r="E18" i="14" l="1"/>
  <c r="AD48" i="24"/>
  <c r="E23" i="14"/>
  <c r="E25" i="14" s="1"/>
  <c r="F18" i="14"/>
  <c r="AE12" i="9" l="1"/>
  <c r="AE8" i="9"/>
  <c r="AE10" i="9"/>
  <c r="AD32" i="12" l="1"/>
  <c r="AD24" i="12" l="1"/>
  <c r="AC28" i="10"/>
  <c r="AC30" i="10"/>
  <c r="E8" i="3" l="1"/>
  <c r="F8" i="3"/>
  <c r="G8" i="3"/>
  <c r="H8" i="3"/>
  <c r="I8" i="3"/>
  <c r="J8" i="3"/>
  <c r="K8" i="3"/>
  <c r="L8" i="3"/>
  <c r="M8" i="3"/>
  <c r="N8" i="3"/>
  <c r="O8" i="3"/>
  <c r="P8" i="3"/>
  <c r="Q8" i="3"/>
  <c r="R8" i="3"/>
  <c r="S8" i="3"/>
  <c r="T8" i="3"/>
  <c r="U8" i="3"/>
  <c r="V8" i="3"/>
  <c r="W8" i="3"/>
  <c r="X8" i="3"/>
  <c r="AC8" i="3" l="1"/>
  <c r="AC9" i="3" s="1"/>
  <c r="AC5" i="11" l="1"/>
  <c r="AC6" i="11"/>
  <c r="AC13" i="11"/>
  <c r="AC14" i="11"/>
  <c r="AC15" i="11"/>
  <c r="AC16" i="11"/>
  <c r="AC17" i="11"/>
  <c r="AC18" i="11"/>
  <c r="AC19" i="11"/>
  <c r="AC20" i="11"/>
  <c r="AC21" i="11"/>
  <c r="AC22" i="11"/>
  <c r="AC23" i="11"/>
  <c r="AC24" i="11"/>
  <c r="AC25" i="11"/>
  <c r="AC26" i="11"/>
  <c r="AC27" i="11"/>
  <c r="AC28" i="11"/>
  <c r="AC29" i="11"/>
  <c r="AC30" i="11"/>
  <c r="AC31" i="11"/>
  <c r="Y9" i="15" l="1"/>
  <c r="Z9" i="15"/>
  <c r="AA9" i="15"/>
  <c r="Y12" i="15"/>
  <c r="Z12" i="15"/>
  <c r="AA12" i="15"/>
  <c r="AC16" i="14"/>
  <c r="AC23" i="14" s="1"/>
  <c r="AC25" i="14" s="1"/>
  <c r="AD16" i="14"/>
  <c r="AD23" i="14" s="1"/>
  <c r="AD25" i="14" s="1"/>
  <c r="AE16" i="14"/>
  <c r="AE23" i="14" s="1"/>
  <c r="AE25" i="14" s="1"/>
  <c r="AC32" i="14"/>
  <c r="AC17" i="14" s="1"/>
  <c r="AD32" i="14"/>
  <c r="AD17" i="14" s="1"/>
  <c r="AE32" i="14"/>
  <c r="AE17" i="14" s="1"/>
  <c r="E9" i="15"/>
  <c r="F9" i="15"/>
  <c r="G9" i="15"/>
  <c r="H9" i="15"/>
  <c r="I9" i="15"/>
  <c r="J9" i="15"/>
  <c r="K9" i="15"/>
  <c r="L9" i="15"/>
  <c r="N9" i="15"/>
  <c r="O9" i="15"/>
  <c r="P9" i="15"/>
  <c r="Q9" i="15"/>
  <c r="R9" i="15"/>
  <c r="S9" i="15"/>
  <c r="T9" i="15"/>
  <c r="U9" i="15"/>
  <c r="M9" i="15"/>
  <c r="E12" i="15"/>
  <c r="F12" i="15"/>
  <c r="G12" i="15"/>
  <c r="H12" i="15"/>
  <c r="I12" i="15"/>
  <c r="J12" i="15"/>
  <c r="K12" i="15"/>
  <c r="L12" i="15"/>
  <c r="M12" i="15"/>
  <c r="N12" i="15"/>
  <c r="O12" i="15"/>
  <c r="P12" i="15"/>
  <c r="Q12" i="15"/>
  <c r="R12" i="15"/>
  <c r="S12" i="15"/>
  <c r="T12" i="15"/>
  <c r="U12" i="15"/>
  <c r="I16" i="14"/>
  <c r="J16" i="14"/>
  <c r="J23" i="14" s="1"/>
  <c r="J25" i="14" s="1"/>
  <c r="K16" i="14"/>
  <c r="K23" i="14" s="1"/>
  <c r="K25" i="14" s="1"/>
  <c r="L16" i="14"/>
  <c r="L23" i="14" s="1"/>
  <c r="L25" i="14" s="1"/>
  <c r="M16" i="14"/>
  <c r="N16" i="14"/>
  <c r="N23" i="14" s="1"/>
  <c r="N25" i="14" s="1"/>
  <c r="O16" i="14"/>
  <c r="O23" i="14" s="1"/>
  <c r="O25" i="14" s="1"/>
  <c r="P16" i="14"/>
  <c r="P23" i="14" s="1"/>
  <c r="P25" i="14" s="1"/>
  <c r="Q16" i="14"/>
  <c r="R16" i="14"/>
  <c r="S16" i="14"/>
  <c r="S23" i="14" s="1"/>
  <c r="S25" i="14" s="1"/>
  <c r="T16" i="14"/>
  <c r="T23" i="14" s="1"/>
  <c r="T25" i="14" s="1"/>
  <c r="U16" i="14"/>
  <c r="V16" i="14"/>
  <c r="V23" i="14" s="1"/>
  <c r="V25" i="14" s="1"/>
  <c r="Z16" i="14"/>
  <c r="Z23" i="14" s="1"/>
  <c r="Z25" i="14" s="1"/>
  <c r="AA16" i="14"/>
  <c r="AA23" i="14" s="1"/>
  <c r="AA25" i="14" s="1"/>
  <c r="AB16" i="14"/>
  <c r="I32" i="14"/>
  <c r="I17" i="14" s="1"/>
  <c r="J32" i="14"/>
  <c r="J17" i="14" s="1"/>
  <c r="K32" i="14"/>
  <c r="K17" i="14" s="1"/>
  <c r="K18" i="14" s="1"/>
  <c r="G6" i="15" s="1"/>
  <c r="L32" i="14"/>
  <c r="L17" i="14" s="1"/>
  <c r="M32" i="14"/>
  <c r="M17" i="14" s="1"/>
  <c r="N32" i="14"/>
  <c r="N17" i="14" s="1"/>
  <c r="O32" i="14"/>
  <c r="O17" i="14" s="1"/>
  <c r="O18" i="14" s="1"/>
  <c r="K6" i="15" s="1"/>
  <c r="K5" i="15" s="1"/>
  <c r="P32" i="14"/>
  <c r="P17" i="14" s="1"/>
  <c r="Q32" i="14"/>
  <c r="Q17" i="14" s="1"/>
  <c r="R32" i="14"/>
  <c r="R17" i="14" s="1"/>
  <c r="S32" i="14"/>
  <c r="S17" i="14" s="1"/>
  <c r="S18" i="14" s="1"/>
  <c r="O6" i="15" s="1"/>
  <c r="O5" i="15" s="1"/>
  <c r="T32" i="14"/>
  <c r="T17" i="14" s="1"/>
  <c r="U32" i="14"/>
  <c r="U17" i="14" s="1"/>
  <c r="V32" i="14"/>
  <c r="V17" i="14" s="1"/>
  <c r="Z32" i="14"/>
  <c r="Z17" i="14" s="1"/>
  <c r="Z18" i="14" s="1"/>
  <c r="S6" i="15" s="1"/>
  <c r="S5" i="15" s="1"/>
  <c r="AA32" i="14"/>
  <c r="AA17" i="14" s="1"/>
  <c r="AB32" i="14"/>
  <c r="AB17" i="14" s="1"/>
  <c r="AD6" i="13"/>
  <c r="AD8" i="13"/>
  <c r="AD9" i="13"/>
  <c r="AD11" i="13"/>
  <c r="AD12" i="13"/>
  <c r="AD14" i="13"/>
  <c r="AD15" i="13"/>
  <c r="AD17" i="13"/>
  <c r="AD18" i="13"/>
  <c r="AD20" i="13"/>
  <c r="AD21" i="13"/>
  <c r="AD23" i="13"/>
  <c r="AD24" i="13"/>
  <c r="AD26" i="13"/>
  <c r="AD27" i="13"/>
  <c r="AD29" i="13"/>
  <c r="AD30" i="13"/>
  <c r="AD32" i="13"/>
  <c r="AA25" i="12"/>
  <c r="AB25" i="12"/>
  <c r="AC25" i="12"/>
  <c r="AA15" i="12"/>
  <c r="AB15" i="12"/>
  <c r="AC15" i="12"/>
  <c r="AD5" i="12"/>
  <c r="AD6" i="12"/>
  <c r="AD8" i="12"/>
  <c r="AD9" i="12"/>
  <c r="AD10" i="12"/>
  <c r="AD13" i="12"/>
  <c r="AD14" i="12"/>
  <c r="E15" i="12"/>
  <c r="F15" i="12"/>
  <c r="L15" i="12"/>
  <c r="M15" i="12"/>
  <c r="N15" i="12"/>
  <c r="O15" i="12"/>
  <c r="P15" i="12"/>
  <c r="Q15" i="12"/>
  <c r="R15" i="12"/>
  <c r="S15" i="12"/>
  <c r="S29" i="12" s="1"/>
  <c r="T15" i="12"/>
  <c r="U15" i="12"/>
  <c r="U29" i="12" s="1"/>
  <c r="V15" i="12"/>
  <c r="W15" i="12"/>
  <c r="W29" i="12" s="1"/>
  <c r="X15" i="12"/>
  <c r="Y15" i="12"/>
  <c r="Y29" i="12" s="1"/>
  <c r="Z15" i="12"/>
  <c r="AD16" i="12"/>
  <c r="AD17" i="12"/>
  <c r="AD18" i="12"/>
  <c r="AD19" i="12"/>
  <c r="AD20" i="12"/>
  <c r="AD21" i="12"/>
  <c r="AD22" i="12"/>
  <c r="AD23" i="12"/>
  <c r="E25" i="12"/>
  <c r="F25" i="12"/>
  <c r="M25" i="12"/>
  <c r="N25" i="12"/>
  <c r="O25" i="12"/>
  <c r="P25" i="12"/>
  <c r="Q25" i="12"/>
  <c r="R25" i="12"/>
  <c r="S25" i="12"/>
  <c r="T25" i="12"/>
  <c r="U25" i="12"/>
  <c r="V25" i="12"/>
  <c r="W25" i="12"/>
  <c r="X25" i="12"/>
  <c r="Y25" i="12"/>
  <c r="Z25" i="12"/>
  <c r="Z51" i="11"/>
  <c r="AA51" i="11"/>
  <c r="AB51" i="11"/>
  <c r="AC7" i="11"/>
  <c r="AC8" i="11"/>
  <c r="AC9" i="11"/>
  <c r="AC10" i="11"/>
  <c r="AC11" i="11"/>
  <c r="AC12" i="11"/>
  <c r="AC32" i="11"/>
  <c r="AC33" i="11"/>
  <c r="AC34" i="11"/>
  <c r="AC35" i="11"/>
  <c r="AC36" i="11"/>
  <c r="AC37" i="11"/>
  <c r="AC38" i="11"/>
  <c r="AC39" i="11"/>
  <c r="AC40" i="11"/>
  <c r="AC41" i="11"/>
  <c r="AC42" i="11"/>
  <c r="AC43" i="11"/>
  <c r="AC44" i="11"/>
  <c r="AC45" i="11"/>
  <c r="AC46" i="11"/>
  <c r="AC47" i="11"/>
  <c r="AC48" i="11"/>
  <c r="AC49" i="11"/>
  <c r="AC50" i="11"/>
  <c r="D51" i="11"/>
  <c r="E51" i="11"/>
  <c r="F51" i="11"/>
  <c r="G51" i="11"/>
  <c r="H51" i="11"/>
  <c r="I51" i="11"/>
  <c r="J51" i="11"/>
  <c r="K51" i="11"/>
  <c r="L51" i="11"/>
  <c r="M51" i="11"/>
  <c r="N51" i="11"/>
  <c r="O51" i="11"/>
  <c r="V51" i="11"/>
  <c r="W51" i="11"/>
  <c r="X51" i="11"/>
  <c r="Y51" i="11"/>
  <c r="AC54" i="11"/>
  <c r="AB31" i="10"/>
  <c r="AD41" i="9"/>
  <c r="AD43" i="9" s="1"/>
  <c r="AD42" i="9"/>
  <c r="AD44" i="9" s="1"/>
  <c r="AC7" i="5"/>
  <c r="AC12" i="5" s="1"/>
  <c r="AD7" i="5"/>
  <c r="AD12" i="5" s="1"/>
  <c r="AC6" i="10"/>
  <c r="AC8" i="10"/>
  <c r="AC10" i="10"/>
  <c r="AC12" i="10"/>
  <c r="AC14" i="10"/>
  <c r="AC16" i="10"/>
  <c r="AC18" i="10"/>
  <c r="AC20" i="10"/>
  <c r="AC22" i="10"/>
  <c r="AC24" i="10"/>
  <c r="AC26" i="10"/>
  <c r="D31" i="10"/>
  <c r="E31" i="10"/>
  <c r="F31" i="10"/>
  <c r="L31" i="10"/>
  <c r="M31" i="10"/>
  <c r="N31" i="10"/>
  <c r="O31" i="10"/>
  <c r="P31" i="10"/>
  <c r="Q31" i="10"/>
  <c r="R31" i="10"/>
  <c r="S31" i="10"/>
  <c r="T31" i="10"/>
  <c r="U31" i="10"/>
  <c r="V31" i="10"/>
  <c r="W31" i="10"/>
  <c r="X31" i="10"/>
  <c r="Y31" i="10"/>
  <c r="Z31" i="10"/>
  <c r="AA31" i="10"/>
  <c r="AB41" i="9"/>
  <c r="AB43" i="9" s="1"/>
  <c r="AC41" i="9"/>
  <c r="AC43" i="9" s="1"/>
  <c r="AB42" i="9"/>
  <c r="AB44" i="9" s="1"/>
  <c r="AC42" i="9"/>
  <c r="AC44" i="9" s="1"/>
  <c r="AE6" i="9"/>
  <c r="AE14" i="9"/>
  <c r="AE16" i="9"/>
  <c r="AE18" i="9"/>
  <c r="AE20" i="9"/>
  <c r="AE22" i="9"/>
  <c r="AE24" i="9"/>
  <c r="AE26" i="9"/>
  <c r="AE28" i="9"/>
  <c r="AE34" i="9"/>
  <c r="AE36" i="9"/>
  <c r="AE38" i="9"/>
  <c r="AE40" i="9"/>
  <c r="F41" i="9"/>
  <c r="F43" i="9" s="1"/>
  <c r="G41" i="9"/>
  <c r="G43" i="9" s="1"/>
  <c r="H41" i="9"/>
  <c r="H43" i="9" s="1"/>
  <c r="I41" i="9"/>
  <c r="I43" i="9" s="1"/>
  <c r="J41" i="9"/>
  <c r="J43" i="9" s="1"/>
  <c r="K41" i="9"/>
  <c r="K43" i="9" s="1"/>
  <c r="L41" i="9"/>
  <c r="L43" i="9" s="1"/>
  <c r="M41" i="9"/>
  <c r="M43" i="9" s="1"/>
  <c r="N41" i="9"/>
  <c r="N43" i="9" s="1"/>
  <c r="O41" i="9"/>
  <c r="O43" i="9" s="1"/>
  <c r="P41" i="9"/>
  <c r="P43" i="9" s="1"/>
  <c r="Q41" i="9"/>
  <c r="Q43" i="9" s="1"/>
  <c r="R41" i="9"/>
  <c r="R43" i="9" s="1"/>
  <c r="S41" i="9"/>
  <c r="S43" i="9" s="1"/>
  <c r="Z41" i="9"/>
  <c r="AA41" i="9"/>
  <c r="AA43" i="9" s="1"/>
  <c r="F42" i="9"/>
  <c r="F44" i="9" s="1"/>
  <c r="G42" i="9"/>
  <c r="G44" i="9" s="1"/>
  <c r="H42" i="9"/>
  <c r="H44" i="9" s="1"/>
  <c r="I42" i="9"/>
  <c r="I44" i="9" s="1"/>
  <c r="J42" i="9"/>
  <c r="J44" i="9" s="1"/>
  <c r="K42" i="9"/>
  <c r="K44" i="9" s="1"/>
  <c r="L42" i="9"/>
  <c r="L44" i="9" s="1"/>
  <c r="M42" i="9"/>
  <c r="M44" i="9" s="1"/>
  <c r="N42" i="9"/>
  <c r="N44" i="9" s="1"/>
  <c r="O42" i="9"/>
  <c r="O44" i="9" s="1"/>
  <c r="P42" i="9"/>
  <c r="P44" i="9" s="1"/>
  <c r="Q42" i="9"/>
  <c r="Q44" i="9" s="1"/>
  <c r="R42" i="9"/>
  <c r="R44" i="9" s="1"/>
  <c r="S42" i="9"/>
  <c r="S44" i="9" s="1"/>
  <c r="Z42" i="9"/>
  <c r="Z44" i="9" s="1"/>
  <c r="AA42" i="9"/>
  <c r="AA44" i="9" s="1"/>
  <c r="Z43" i="9"/>
  <c r="AE47" i="9"/>
  <c r="Q29" i="12" l="1"/>
  <c r="AB29" i="12"/>
  <c r="M29" i="12"/>
  <c r="AD33" i="13"/>
  <c r="AD35" i="13" s="1"/>
  <c r="AD38" i="13" s="1"/>
  <c r="X29" i="12"/>
  <c r="T29" i="12"/>
  <c r="P29" i="12"/>
  <c r="L29" i="12"/>
  <c r="AA29" i="12"/>
  <c r="O29" i="12"/>
  <c r="F29" i="12"/>
  <c r="Z29" i="12"/>
  <c r="V29" i="12"/>
  <c r="R29" i="12"/>
  <c r="N29" i="12"/>
  <c r="E29" i="12"/>
  <c r="AC29" i="12"/>
  <c r="S15" i="15"/>
  <c r="S16" i="15" s="1"/>
  <c r="K15" i="15"/>
  <c r="K16" i="15" s="1"/>
  <c r="AC18" i="14"/>
  <c r="Y6" i="15" s="1"/>
  <c r="Y5" i="15" s="1"/>
  <c r="Y15" i="15" s="1"/>
  <c r="Y16" i="15" s="1"/>
  <c r="AD18" i="14"/>
  <c r="Z6" i="15" s="1"/>
  <c r="Z5" i="15" s="1"/>
  <c r="Z15" i="15" s="1"/>
  <c r="Z16" i="15" s="1"/>
  <c r="AC51" i="11"/>
  <c r="AC56" i="11" s="1"/>
  <c r="AC31" i="10"/>
  <c r="AC35" i="10" s="1"/>
  <c r="AD25" i="12"/>
  <c r="O15" i="15"/>
  <c r="O16" i="15" s="1"/>
  <c r="AD15" i="12"/>
  <c r="AE42" i="9"/>
  <c r="AE32" i="9"/>
  <c r="G5" i="15"/>
  <c r="G15" i="15" s="1"/>
  <c r="G16" i="15" s="1"/>
  <c r="AE18" i="14"/>
  <c r="AA6" i="15" s="1"/>
  <c r="AA5" i="15" s="1"/>
  <c r="AA15" i="15" s="1"/>
  <c r="AA16" i="15" s="1"/>
  <c r="AA18" i="14"/>
  <c r="T6" i="15" s="1"/>
  <c r="T5" i="15" s="1"/>
  <c r="T15" i="15" s="1"/>
  <c r="T16" i="15" s="1"/>
  <c r="T18" i="14"/>
  <c r="P6" i="15" s="1"/>
  <c r="P5" i="15" s="1"/>
  <c r="P15" i="15" s="1"/>
  <c r="P16" i="15" s="1"/>
  <c r="P18" i="14"/>
  <c r="L6" i="15" s="1"/>
  <c r="L5" i="15" s="1"/>
  <c r="L15" i="15" s="1"/>
  <c r="L16" i="15" s="1"/>
  <c r="L18" i="14"/>
  <c r="H6" i="15" s="1"/>
  <c r="H5" i="15" s="1"/>
  <c r="H15" i="15" s="1"/>
  <c r="H16" i="15" s="1"/>
  <c r="AB18" i="14"/>
  <c r="U6" i="15" s="1"/>
  <c r="U5" i="15" s="1"/>
  <c r="U15" i="15" s="1"/>
  <c r="U16" i="15" s="1"/>
  <c r="U18" i="14"/>
  <c r="Q6" i="15" s="1"/>
  <c r="Q5" i="15" s="1"/>
  <c r="Q15" i="15" s="1"/>
  <c r="Q16" i="15" s="1"/>
  <c r="Q18" i="14"/>
  <c r="M6" i="15" s="1"/>
  <c r="M5" i="15" s="1"/>
  <c r="M15" i="15" s="1"/>
  <c r="M16" i="15" s="1"/>
  <c r="M18" i="14"/>
  <c r="I6" i="15" s="1"/>
  <c r="I5" i="15" s="1"/>
  <c r="I15" i="15" s="1"/>
  <c r="I16" i="15" s="1"/>
  <c r="R18" i="14"/>
  <c r="N6" i="15" s="1"/>
  <c r="N5" i="15" s="1"/>
  <c r="N15" i="15" s="1"/>
  <c r="N16" i="15" s="1"/>
  <c r="R23" i="14"/>
  <c r="R25" i="14" s="1"/>
  <c r="AB23" i="14"/>
  <c r="AB25" i="14" s="1"/>
  <c r="U23" i="14"/>
  <c r="U25" i="14" s="1"/>
  <c r="Q23" i="14"/>
  <c r="Q25" i="14" s="1"/>
  <c r="M23" i="14"/>
  <c r="M25" i="14" s="1"/>
  <c r="I23" i="14"/>
  <c r="V18" i="14"/>
  <c r="R6" i="15" s="1"/>
  <c r="R5" i="15" s="1"/>
  <c r="R15" i="15" s="1"/>
  <c r="R16" i="15" s="1"/>
  <c r="N18" i="14"/>
  <c r="J6" i="15" s="1"/>
  <c r="J5" i="15" s="1"/>
  <c r="J15" i="15" s="1"/>
  <c r="J16" i="15" s="1"/>
  <c r="J18" i="14"/>
  <c r="F6" i="15" s="1"/>
  <c r="F5" i="15" s="1"/>
  <c r="F15" i="15" s="1"/>
  <c r="F16" i="15" s="1"/>
  <c r="I18" i="14"/>
  <c r="E6" i="15" s="1"/>
  <c r="E5" i="15" s="1"/>
  <c r="E15" i="15" s="1"/>
  <c r="E16" i="15" s="1"/>
  <c r="F7" i="5"/>
  <c r="F12" i="5" s="1"/>
  <c r="G7" i="5"/>
  <c r="G12" i="5" s="1"/>
  <c r="H7" i="5"/>
  <c r="H12" i="5" s="1"/>
  <c r="O12" i="5"/>
  <c r="P7" i="5"/>
  <c r="P12" i="5" s="1"/>
  <c r="Q7" i="5"/>
  <c r="Q12" i="5" s="1"/>
  <c r="R7" i="5"/>
  <c r="R12" i="5" s="1"/>
  <c r="S7" i="5"/>
  <c r="S12" i="5" s="1"/>
  <c r="T7" i="5"/>
  <c r="T12" i="5" s="1"/>
  <c r="U7" i="5"/>
  <c r="U12" i="5" s="1"/>
  <c r="V7" i="5"/>
  <c r="V12" i="5" s="1"/>
  <c r="W7" i="5"/>
  <c r="W12" i="5" s="1"/>
  <c r="X7" i="5"/>
  <c r="X12" i="5" s="1"/>
  <c r="Y7" i="5"/>
  <c r="Y12" i="5" s="1"/>
  <c r="Z7" i="5"/>
  <c r="Z12" i="5" s="1"/>
  <c r="AA7" i="5"/>
  <c r="AA12" i="5" s="1"/>
  <c r="AB7" i="5"/>
  <c r="AB12" i="5" s="1"/>
  <c r="R55" i="11" l="1"/>
  <c r="R56" i="11" s="1"/>
  <c r="Q55" i="11"/>
  <c r="Q56" i="11" s="1"/>
  <c r="S55" i="11"/>
  <c r="S56" i="11" s="1"/>
  <c r="T55" i="11"/>
  <c r="T56" i="11" s="1"/>
  <c r="P55" i="11"/>
  <c r="P56" i="11" s="1"/>
  <c r="AD29" i="12"/>
  <c r="AD34" i="12" s="1"/>
  <c r="AE44" i="9"/>
  <c r="AE49" i="9" s="1"/>
  <c r="J48" i="9" s="1"/>
  <c r="J49" i="9" s="1"/>
  <c r="AE7" i="5"/>
  <c r="AE12" i="5" s="1"/>
  <c r="L48" i="9"/>
  <c r="L49" i="9" s="1"/>
  <c r="Z48" i="9"/>
  <c r="Z49" i="9" s="1"/>
  <c r="I48" i="9"/>
  <c r="I49" i="9" s="1"/>
  <c r="M48" i="9"/>
  <c r="M49" i="9" s="1"/>
  <c r="P48" i="9"/>
  <c r="P49" i="9" s="1"/>
  <c r="AC36" i="10"/>
  <c r="O48" i="9"/>
  <c r="O49" i="9" s="1"/>
  <c r="AC48" i="9"/>
  <c r="AC49" i="9" s="1"/>
  <c r="AD48" i="9"/>
  <c r="AD49" i="9" s="1"/>
  <c r="L55" i="11"/>
  <c r="L56" i="11" s="1"/>
  <c r="O55" i="11"/>
  <c r="O56" i="11" s="1"/>
  <c r="W55" i="11"/>
  <c r="W56" i="11" s="1"/>
  <c r="I55" i="11"/>
  <c r="I56" i="11" s="1"/>
  <c r="F55" i="11"/>
  <c r="F56" i="11" s="1"/>
  <c r="AA55" i="11"/>
  <c r="AA56" i="11" s="1"/>
  <c r="AB55" i="11"/>
  <c r="AB56" i="11" s="1"/>
  <c r="Z55" i="11"/>
  <c r="Z56" i="11" s="1"/>
  <c r="I25" i="14"/>
  <c r="V55" i="11"/>
  <c r="V56" i="11" s="1"/>
  <c r="Y55" i="11"/>
  <c r="Y56" i="11" s="1"/>
  <c r="D55" i="11"/>
  <c r="D56" i="11" s="1"/>
  <c r="G55" i="11"/>
  <c r="G56" i="11" s="1"/>
  <c r="J55" i="11"/>
  <c r="J56" i="11" s="1"/>
  <c r="E55" i="11"/>
  <c r="E56" i="11" s="1"/>
  <c r="H55" i="11"/>
  <c r="H56" i="11" s="1"/>
  <c r="K55" i="11"/>
  <c r="K56" i="11" s="1"/>
  <c r="N55" i="11"/>
  <c r="N56" i="11" s="1"/>
  <c r="M55" i="11"/>
  <c r="M56" i="11" s="1"/>
  <c r="U55" i="11"/>
  <c r="U56" i="11" s="1"/>
  <c r="X55" i="11"/>
  <c r="X56" i="11" s="1"/>
  <c r="G33" i="12" l="1"/>
  <c r="G34" i="12" s="1"/>
  <c r="I33" i="12"/>
  <c r="I34" i="12" s="1"/>
  <c r="J33" i="12"/>
  <c r="J34" i="12" s="1"/>
  <c r="K33" i="12"/>
  <c r="K34" i="12" s="1"/>
  <c r="H33" i="12"/>
  <c r="H34" i="12" s="1"/>
  <c r="G38" i="10"/>
  <c r="G39" i="10" s="1"/>
  <c r="H38" i="10"/>
  <c r="H39" i="10" s="1"/>
  <c r="I38" i="10"/>
  <c r="I39" i="10" s="1"/>
  <c r="J38" i="10"/>
  <c r="J39" i="10" s="1"/>
  <c r="K38" i="10"/>
  <c r="K39" i="10" s="1"/>
  <c r="L38" i="10"/>
  <c r="L39" i="10" s="1"/>
  <c r="AD39" i="13"/>
  <c r="E39" i="13" s="1"/>
  <c r="S48" i="9"/>
  <c r="S49" i="9" s="1"/>
  <c r="AC17" i="15"/>
  <c r="AB17" i="15"/>
  <c r="AC33" i="12"/>
  <c r="AC34" i="12" s="1"/>
  <c r="F33" i="12"/>
  <c r="F34" i="12" s="1"/>
  <c r="M33" i="12"/>
  <c r="M34" i="12" s="1"/>
  <c r="R33" i="12"/>
  <c r="R34" i="12" s="1"/>
  <c r="T33" i="12"/>
  <c r="T34" i="12" s="1"/>
  <c r="Z33" i="12"/>
  <c r="Z34" i="12" s="1"/>
  <c r="U33" i="12"/>
  <c r="U34" i="12" s="1"/>
  <c r="E33" i="12"/>
  <c r="E34" i="12" s="1"/>
  <c r="O33" i="12"/>
  <c r="O34" i="12" s="1"/>
  <c r="Q33" i="12"/>
  <c r="Q34" i="12" s="1"/>
  <c r="V33" i="12"/>
  <c r="V34" i="12" s="1"/>
  <c r="X33" i="12"/>
  <c r="X34" i="12" s="1"/>
  <c r="S33" i="12"/>
  <c r="S34" i="12" s="1"/>
  <c r="L33" i="12"/>
  <c r="L34" i="12" s="1"/>
  <c r="AB33" i="12"/>
  <c r="AB34" i="12" s="1"/>
  <c r="W33" i="12"/>
  <c r="W34" i="12" s="1"/>
  <c r="P33" i="12"/>
  <c r="P34" i="12" s="1"/>
  <c r="AA33" i="12"/>
  <c r="AA34" i="12" s="1"/>
  <c r="Y33" i="12"/>
  <c r="Y34" i="12" s="1"/>
  <c r="N33" i="12"/>
  <c r="N34" i="12" s="1"/>
  <c r="AB48" i="9"/>
  <c r="AB49" i="9" s="1"/>
  <c r="H48" i="9"/>
  <c r="H49" i="9" s="1"/>
  <c r="Q48" i="9"/>
  <c r="Q49" i="9" s="1"/>
  <c r="G48" i="9"/>
  <c r="G49" i="9" s="1"/>
  <c r="AA48" i="9"/>
  <c r="AA49" i="9" s="1"/>
  <c r="F48" i="9"/>
  <c r="F49" i="9" s="1"/>
  <c r="R48" i="9"/>
  <c r="R49" i="9" s="1"/>
  <c r="K48" i="9"/>
  <c r="K49" i="9" s="1"/>
  <c r="N48" i="9"/>
  <c r="N49" i="9" s="1"/>
  <c r="AA17" i="15"/>
  <c r="H17" i="15"/>
  <c r="O17" i="15"/>
  <c r="R17" i="15"/>
  <c r="I17" i="15"/>
  <c r="Q17" i="15"/>
  <c r="F17" i="15"/>
  <c r="T17" i="15"/>
  <c r="K17" i="15"/>
  <c r="N17" i="15"/>
  <c r="U17" i="15"/>
  <c r="E17" i="15"/>
  <c r="G17" i="15"/>
  <c r="P17" i="15"/>
  <c r="Z17" i="15"/>
  <c r="J17" i="15"/>
  <c r="M17" i="15"/>
  <c r="L17" i="15"/>
  <c r="S17" i="15"/>
  <c r="Y17" i="15"/>
  <c r="D38" i="10"/>
  <c r="D39" i="10" s="1"/>
  <c r="Z38" i="10"/>
  <c r="Z39" i="10" s="1"/>
  <c r="V38" i="10"/>
  <c r="V39" i="10" s="1"/>
  <c r="T38" i="10"/>
  <c r="T39" i="10" s="1"/>
  <c r="F38" i="10"/>
  <c r="F39" i="10" s="1"/>
  <c r="R38" i="10"/>
  <c r="R39" i="10" s="1"/>
  <c r="W38" i="10"/>
  <c r="W39" i="10" s="1"/>
  <c r="AA38" i="10"/>
  <c r="AA39" i="10" s="1"/>
  <c r="N38" i="10"/>
  <c r="N39" i="10" s="1"/>
  <c r="AB38" i="10"/>
  <c r="AB39" i="10" s="1"/>
  <c r="X38" i="10"/>
  <c r="X39" i="10" s="1"/>
  <c r="O38" i="10"/>
  <c r="O39" i="10" s="1"/>
  <c r="S38" i="10"/>
  <c r="S39" i="10" s="1"/>
  <c r="P38" i="10"/>
  <c r="P39" i="10" s="1"/>
  <c r="M38" i="10"/>
  <c r="M39" i="10" s="1"/>
  <c r="E38" i="10"/>
  <c r="E39" i="10" s="1"/>
  <c r="Y38" i="10"/>
  <c r="Y39" i="10" s="1"/>
  <c r="U38" i="10"/>
  <c r="U39" i="10" s="1"/>
  <c r="Q38" i="10"/>
  <c r="Q39" i="10" s="1"/>
  <c r="AC55" i="11"/>
  <c r="Y39" i="13" l="1"/>
  <c r="Y40" i="13" s="1"/>
  <c r="X39" i="13"/>
  <c r="X40" i="13" s="1"/>
  <c r="H39" i="13"/>
  <c r="H40" i="13" s="1"/>
  <c r="Q39" i="13"/>
  <c r="Q40" i="13" s="1"/>
  <c r="K39" i="13"/>
  <c r="K40" i="13" s="1"/>
  <c r="R39" i="13"/>
  <c r="R40" i="13" s="1"/>
  <c r="V39" i="13"/>
  <c r="V40" i="13" s="1"/>
  <c r="S39" i="13"/>
  <c r="S40" i="13" s="1"/>
  <c r="T39" i="13"/>
  <c r="T40" i="13" s="1"/>
  <c r="W39" i="13"/>
  <c r="W40" i="13" s="1"/>
  <c r="U39" i="13"/>
  <c r="U40" i="13" s="1"/>
  <c r="AB39" i="13"/>
  <c r="AB40" i="13" s="1"/>
  <c r="Z39" i="13"/>
  <c r="Z40" i="13" s="1"/>
  <c r="L39" i="13"/>
  <c r="L40" i="13" s="1"/>
  <c r="J39" i="13"/>
  <c r="J40" i="13" s="1"/>
  <c r="I39" i="13"/>
  <c r="I40" i="13" s="1"/>
  <c r="F39" i="13"/>
  <c r="F40" i="13" s="1"/>
  <c r="E40" i="13"/>
  <c r="G39" i="13"/>
  <c r="G40" i="13" s="1"/>
  <c r="P39" i="13"/>
  <c r="P40" i="13" s="1"/>
  <c r="N39" i="13"/>
  <c r="N40" i="13" s="1"/>
  <c r="O39" i="13"/>
  <c r="O40" i="13" s="1"/>
  <c r="M39" i="13"/>
  <c r="M40" i="13" s="1"/>
  <c r="AC39" i="13"/>
  <c r="AC40" i="13" s="1"/>
  <c r="AA39" i="13"/>
  <c r="AA40" i="13" s="1"/>
  <c r="AD33" i="12"/>
  <c r="AE48" i="9"/>
  <c r="AC38" i="10"/>
  <c r="AC39" i="10" s="1"/>
  <c r="AD40" i="13" l="1"/>
</calcChain>
</file>

<file path=xl/sharedStrings.xml><?xml version="1.0" encoding="utf-8"?>
<sst xmlns="http://schemas.openxmlformats.org/spreadsheetml/2006/main" count="1389" uniqueCount="501">
  <si>
    <t>事業収支表（損益計算書）</t>
  </si>
  <si>
    <t>事業費</t>
  </si>
  <si>
    <t>様式名</t>
    <rPh sb="0" eb="2">
      <t>ヨウシキ</t>
    </rPh>
    <rPh sb="2" eb="3">
      <t>メイ</t>
    </rPh>
    <phoneticPr fontId="3"/>
  </si>
  <si>
    <t>様式番号</t>
    <rPh sb="0" eb="2">
      <t>ヨウシキ</t>
    </rPh>
    <rPh sb="2" eb="4">
      <t>バンゴウ</t>
    </rPh>
    <phoneticPr fontId="3"/>
  </si>
  <si>
    <t>合計</t>
    <rPh sb="0" eb="1">
      <t>ゴウ</t>
    </rPh>
    <rPh sb="1" eb="2">
      <t>ケイ</t>
    </rPh>
    <phoneticPr fontId="3"/>
  </si>
  <si>
    <t>　　　　　 　                  　　年度
　　　費目</t>
    <rPh sb="27" eb="29">
      <t>ネンド</t>
    </rPh>
    <rPh sb="33" eb="35">
      <t>ヒモク</t>
    </rPh>
    <phoneticPr fontId="3"/>
  </si>
  <si>
    <t>（単位：千円（消費税抜き））</t>
    <rPh sb="1" eb="3">
      <t>タンイ</t>
    </rPh>
    <rPh sb="4" eb="5">
      <t>セン</t>
    </rPh>
    <rPh sb="5" eb="6">
      <t>エン</t>
    </rPh>
    <rPh sb="7" eb="10">
      <t>ショウヒゼイ</t>
    </rPh>
    <rPh sb="10" eb="11">
      <t>ヌ</t>
    </rPh>
    <phoneticPr fontId="3"/>
  </si>
  <si>
    <t>合計</t>
    <rPh sb="0" eb="2">
      <t>ゴウケイ</t>
    </rPh>
    <phoneticPr fontId="3"/>
  </si>
  <si>
    <t>1/2対象</t>
    <rPh sb="3" eb="5">
      <t>タイショウ</t>
    </rPh>
    <phoneticPr fontId="3"/>
  </si>
  <si>
    <t>項目</t>
    <rPh sb="0" eb="2">
      <t>コウモク</t>
    </rPh>
    <phoneticPr fontId="3"/>
  </si>
  <si>
    <t>［単位：千円］　</t>
    <rPh sb="1" eb="3">
      <t>タンイ</t>
    </rPh>
    <rPh sb="4" eb="6">
      <t>センエン</t>
    </rPh>
    <phoneticPr fontId="3"/>
  </si>
  <si>
    <t>（年間処理対象物量）</t>
    <rPh sb="1" eb="3">
      <t>ネンカン</t>
    </rPh>
    <rPh sb="3" eb="5">
      <t>ショリ</t>
    </rPh>
    <rPh sb="5" eb="8">
      <t>タイショウブツ</t>
    </rPh>
    <rPh sb="8" eb="9">
      <t>リョウ</t>
    </rPh>
    <phoneticPr fontId="3"/>
  </si>
  <si>
    <t>運営期間合計</t>
    <rPh sb="0" eb="2">
      <t>ウンエイ</t>
    </rPh>
    <rPh sb="2" eb="4">
      <t>キカン</t>
    </rPh>
    <rPh sb="4" eb="6">
      <t>ゴウケイ</t>
    </rPh>
    <phoneticPr fontId="3"/>
  </si>
  <si>
    <t>項　　　目</t>
    <phoneticPr fontId="3"/>
  </si>
  <si>
    <t>（単位：千円（消費税抜き））</t>
    <rPh sb="1" eb="3">
      <t>タンイ</t>
    </rPh>
    <rPh sb="4" eb="5">
      <t>セン</t>
    </rPh>
    <rPh sb="5" eb="6">
      <t>エン</t>
    </rPh>
    <phoneticPr fontId="3"/>
  </si>
  <si>
    <t>合　計</t>
    <rPh sb="0" eb="1">
      <t>ゴウ</t>
    </rPh>
    <rPh sb="2" eb="3">
      <t>ケイ</t>
    </rPh>
    <phoneticPr fontId="3"/>
  </si>
  <si>
    <t>代表企業
(本施設のプラントの設計・建設及び建築物等の設計を行う者)</t>
    <rPh sb="0" eb="2">
      <t>ダイヒョウ</t>
    </rPh>
    <rPh sb="2" eb="4">
      <t>キギョウ</t>
    </rPh>
    <phoneticPr fontId="3"/>
  </si>
  <si>
    <t>役割</t>
    <rPh sb="0" eb="2">
      <t>ヤクワリ</t>
    </rPh>
    <phoneticPr fontId="3"/>
  </si>
  <si>
    <t>備考</t>
    <rPh sb="0" eb="2">
      <t>ビコウ</t>
    </rPh>
    <phoneticPr fontId="3"/>
  </si>
  <si>
    <t>株式保有
割合
（％）</t>
    <rPh sb="0" eb="2">
      <t>カブシキ</t>
    </rPh>
    <rPh sb="2" eb="4">
      <t>ホユウ</t>
    </rPh>
    <rPh sb="5" eb="7">
      <t>ワリアイ</t>
    </rPh>
    <phoneticPr fontId="15"/>
  </si>
  <si>
    <t>出資企業</t>
    <rPh sb="0" eb="2">
      <t>シュッシ</t>
    </rPh>
    <rPh sb="2" eb="4">
      <t>キギョウ</t>
    </rPh>
    <phoneticPr fontId="3"/>
  </si>
  <si>
    <t>No.</t>
    <phoneticPr fontId="3"/>
  </si>
  <si>
    <t>資本構成</t>
    <rPh sb="0" eb="2">
      <t>シホン</t>
    </rPh>
    <rPh sb="2" eb="4">
      <t>コウセイ</t>
    </rPh>
    <phoneticPr fontId="3"/>
  </si>
  <si>
    <r>
      <t>SPCの資本概要</t>
    </r>
    <r>
      <rPr>
        <sz val="10"/>
        <rFont val="ＭＳ 明朝"/>
        <family val="1"/>
        <charset val="128"/>
      </rPr>
      <t/>
    </r>
    <rPh sb="4" eb="6">
      <t>シホン</t>
    </rPh>
    <rPh sb="6" eb="8">
      <t>ガイヨウ</t>
    </rPh>
    <phoneticPr fontId="15"/>
  </si>
  <si>
    <t>※記入欄が足りない場合は追加してください。</t>
    <rPh sb="1" eb="3">
      <t>キニュウ</t>
    </rPh>
    <rPh sb="3" eb="4">
      <t>ラン</t>
    </rPh>
    <rPh sb="5" eb="6">
      <t>タ</t>
    </rPh>
    <rPh sb="9" eb="11">
      <t>バアイ</t>
    </rPh>
    <rPh sb="12" eb="14">
      <t>ツイカ</t>
    </rPh>
    <phoneticPr fontId="3"/>
  </si>
  <si>
    <t>総　計</t>
    <rPh sb="0" eb="1">
      <t>ソウケイ</t>
    </rPh>
    <rPh sb="2" eb="3">
      <t>ケイ</t>
    </rPh>
    <phoneticPr fontId="3"/>
  </si>
  <si>
    <t>項　目</t>
    <rPh sb="0" eb="3">
      <t>コウモク</t>
    </rPh>
    <phoneticPr fontId="3"/>
  </si>
  <si>
    <t>（単位：円（消費税抜き））</t>
    <rPh sb="1" eb="3">
      <t>タンイ</t>
    </rPh>
    <rPh sb="4" eb="5">
      <t>エン</t>
    </rPh>
    <rPh sb="6" eb="9">
      <t>ショウヒゼイ</t>
    </rPh>
    <rPh sb="9" eb="10">
      <t>ヌ</t>
    </rPh>
    <phoneticPr fontId="3"/>
  </si>
  <si>
    <t>千円/月</t>
    <rPh sb="0" eb="2">
      <t>センエン</t>
    </rPh>
    <rPh sb="3" eb="4">
      <t>ツキ</t>
    </rPh>
    <phoneticPr fontId="3"/>
  </si>
  <si>
    <t>月間委託費</t>
    <rPh sb="0" eb="2">
      <t>ゲッカン</t>
    </rPh>
    <rPh sb="2" eb="4">
      <t>イタク</t>
    </rPh>
    <rPh sb="4" eb="5">
      <t>ヒ</t>
    </rPh>
    <phoneticPr fontId="3"/>
  </si>
  <si>
    <t>千円/年</t>
    <rPh sb="0" eb="2">
      <t>センエン</t>
    </rPh>
    <rPh sb="3" eb="4">
      <t>ネン</t>
    </rPh>
    <phoneticPr fontId="3"/>
  </si>
  <si>
    <t>年間委託費</t>
    <rPh sb="0" eb="2">
      <t>ネンカン</t>
    </rPh>
    <rPh sb="2" eb="4">
      <t>イタク</t>
    </rPh>
    <rPh sb="4" eb="5">
      <t>ヒ</t>
    </rPh>
    <phoneticPr fontId="3"/>
  </si>
  <si>
    <t>月数</t>
    <rPh sb="0" eb="2">
      <t>ゲッスウ</t>
    </rPh>
    <phoneticPr fontId="3"/>
  </si>
  <si>
    <t>［事業期間を通じた平均化／毎月均等］</t>
    <rPh sb="1" eb="3">
      <t>ジギョウ</t>
    </rPh>
    <rPh sb="3" eb="5">
      <t>キカン</t>
    </rPh>
    <rPh sb="6" eb="7">
      <t>ツウ</t>
    </rPh>
    <rPh sb="9" eb="12">
      <t>ヘイキンカ</t>
    </rPh>
    <rPh sb="13" eb="15">
      <t>マイツキ</t>
    </rPh>
    <rPh sb="15" eb="17">
      <t>キントウ</t>
    </rPh>
    <phoneticPr fontId="3"/>
  </si>
  <si>
    <t>千円</t>
    <rPh sb="0" eb="2">
      <t>センエン</t>
    </rPh>
    <phoneticPr fontId="15"/>
  </si>
  <si>
    <t>人</t>
    <rPh sb="0" eb="1">
      <t>ニン</t>
    </rPh>
    <phoneticPr fontId="15"/>
  </si>
  <si>
    <t>総　計</t>
  </si>
  <si>
    <t>小　計</t>
  </si>
  <si>
    <t>運転員（増員分）</t>
    <rPh sb="0" eb="2">
      <t>ウンテン</t>
    </rPh>
    <rPh sb="2" eb="3">
      <t>イン</t>
    </rPh>
    <rPh sb="4" eb="6">
      <t>ゾウイン</t>
    </rPh>
    <rPh sb="6" eb="7">
      <t>ブン</t>
    </rPh>
    <phoneticPr fontId="3"/>
  </si>
  <si>
    <t>運転員②</t>
    <rPh sb="0" eb="2">
      <t>ウンテン</t>
    </rPh>
    <rPh sb="2" eb="3">
      <t>イン</t>
    </rPh>
    <phoneticPr fontId="3"/>
  </si>
  <si>
    <t>運転員①</t>
    <rPh sb="0" eb="2">
      <t>ウンテン</t>
    </rPh>
    <rPh sb="2" eb="3">
      <t>イン</t>
    </rPh>
    <phoneticPr fontId="3"/>
  </si>
  <si>
    <t>運転班長</t>
    <rPh sb="0" eb="2">
      <t>ウンテン</t>
    </rPh>
    <rPh sb="2" eb="4">
      <t>ハンチョウ</t>
    </rPh>
    <phoneticPr fontId="3"/>
  </si>
  <si>
    <t>円</t>
    <rPh sb="0" eb="1">
      <t>エン</t>
    </rPh>
    <phoneticPr fontId="15"/>
  </si>
  <si>
    <t>単位</t>
    <rPh sb="0" eb="2">
      <t>タンイ</t>
    </rPh>
    <phoneticPr fontId="15"/>
  </si>
  <si>
    <t>合計</t>
    <rPh sb="0" eb="1">
      <t>ゴウ</t>
    </rPh>
    <rPh sb="1" eb="2">
      <t>ケイ</t>
    </rPh>
    <phoneticPr fontId="15"/>
  </si>
  <si>
    <t>人数（人）及び給与</t>
    <rPh sb="0" eb="2">
      <t>ニンズウ</t>
    </rPh>
    <rPh sb="3" eb="4">
      <t>ニン</t>
    </rPh>
    <rPh sb="5" eb="6">
      <t>オヨ</t>
    </rPh>
    <rPh sb="7" eb="9">
      <t>キュウヨ</t>
    </rPh>
    <phoneticPr fontId="15"/>
  </si>
  <si>
    <t>給与年単価
（福利厚生費含む）</t>
    <rPh sb="0" eb="2">
      <t>キュウヨ</t>
    </rPh>
    <rPh sb="2" eb="3">
      <t>ネン</t>
    </rPh>
    <rPh sb="3" eb="5">
      <t>タンカ</t>
    </rPh>
    <rPh sb="7" eb="12">
      <t>フクリコウセイヒ</t>
    </rPh>
    <rPh sb="12" eb="13">
      <t>フク</t>
    </rPh>
    <phoneticPr fontId="3"/>
  </si>
  <si>
    <t>職種</t>
    <rPh sb="0" eb="2">
      <t>ショクシュ</t>
    </rPh>
    <phoneticPr fontId="3"/>
  </si>
  <si>
    <t>（単位：千円（消費税抜き））</t>
    <rPh sb="1" eb="3">
      <t>タンイ</t>
    </rPh>
    <rPh sb="4" eb="5">
      <t>セン</t>
    </rPh>
    <rPh sb="5" eb="6">
      <t>エン</t>
    </rPh>
    <rPh sb="7" eb="9">
      <t>ショウヒ</t>
    </rPh>
    <rPh sb="9" eb="10">
      <t>ゼイ</t>
    </rPh>
    <rPh sb="10" eb="11">
      <t>ヌ</t>
    </rPh>
    <phoneticPr fontId="3"/>
  </si>
  <si>
    <t>円/月</t>
    <rPh sb="0" eb="1">
      <t>エン</t>
    </rPh>
    <rPh sb="2" eb="3">
      <t>ツキ</t>
    </rPh>
    <phoneticPr fontId="3"/>
  </si>
  <si>
    <t>円/年</t>
    <rPh sb="0" eb="1">
      <t>エン</t>
    </rPh>
    <rPh sb="2" eb="3">
      <t>ネン</t>
    </rPh>
    <phoneticPr fontId="3"/>
  </si>
  <si>
    <t>年間委託料</t>
    <rPh sb="0" eb="2">
      <t>ネンカン</t>
    </rPh>
    <rPh sb="2" eb="5">
      <t>イタクリョウ</t>
    </rPh>
    <phoneticPr fontId="3"/>
  </si>
  <si>
    <t>円</t>
    <rPh sb="0" eb="1">
      <t>エン</t>
    </rPh>
    <phoneticPr fontId="3"/>
  </si>
  <si>
    <t>端数調整</t>
    <rPh sb="0" eb="2">
      <t>ハスウ</t>
    </rPh>
    <rPh sb="2" eb="4">
      <t>チョウセイ</t>
    </rPh>
    <phoneticPr fontId="15"/>
  </si>
  <si>
    <t>月間委託費（一円未満切り捨て）</t>
    <rPh sb="0" eb="2">
      <t>ゲッカン</t>
    </rPh>
    <rPh sb="2" eb="4">
      <t>イタク</t>
    </rPh>
    <rPh sb="4" eb="5">
      <t>ヒ</t>
    </rPh>
    <rPh sb="6" eb="8">
      <t>イチエン</t>
    </rPh>
    <rPh sb="8" eb="10">
      <t>ミマン</t>
    </rPh>
    <rPh sb="10" eb="11">
      <t>キ</t>
    </rPh>
    <rPh sb="12" eb="13">
      <t>ス</t>
    </rPh>
    <phoneticPr fontId="15"/>
  </si>
  <si>
    <t>月間委託料（合計金額÷月数）</t>
    <rPh sb="0" eb="2">
      <t>ゲッカン</t>
    </rPh>
    <rPh sb="2" eb="5">
      <t>イタクリョウ</t>
    </rPh>
    <rPh sb="6" eb="8">
      <t>ゴウケイ</t>
    </rPh>
    <rPh sb="8" eb="10">
      <t>キンガク</t>
    </rPh>
    <rPh sb="11" eb="13">
      <t>ゲッスウ</t>
    </rPh>
    <phoneticPr fontId="3"/>
  </si>
  <si>
    <t>合計金額</t>
    <rPh sb="0" eb="1">
      <t>ゴウ</t>
    </rPh>
    <rPh sb="1" eb="2">
      <t>ケイ</t>
    </rPh>
    <rPh sb="2" eb="4">
      <t>キンガク</t>
    </rPh>
    <phoneticPr fontId="15"/>
  </si>
  <si>
    <t>金額</t>
    <rPh sb="0" eb="2">
      <t>キンガク</t>
    </rPh>
    <phoneticPr fontId="15"/>
  </si>
  <si>
    <t>（量）</t>
    <rPh sb="1" eb="2">
      <t>リョウ</t>
    </rPh>
    <phoneticPr fontId="15"/>
  </si>
  <si>
    <t>量及び金額</t>
    <rPh sb="0" eb="1">
      <t>リョウ</t>
    </rPh>
    <rPh sb="1" eb="2">
      <t>オヨ</t>
    </rPh>
    <rPh sb="3" eb="5">
      <t>キンガク</t>
    </rPh>
    <phoneticPr fontId="15"/>
  </si>
  <si>
    <t>項目</t>
    <rPh sb="0" eb="2">
      <t>コウモク</t>
    </rPh>
    <phoneticPr fontId="15"/>
  </si>
  <si>
    <t>（単位：円（消費税抜き））</t>
    <rPh sb="1" eb="3">
      <t>タンイ</t>
    </rPh>
    <rPh sb="4" eb="5">
      <t>エン</t>
    </rPh>
    <rPh sb="6" eb="8">
      <t>ショウヒ</t>
    </rPh>
    <rPh sb="8" eb="9">
      <t>ゼイ</t>
    </rPh>
    <rPh sb="9" eb="10">
      <t>ヌ</t>
    </rPh>
    <phoneticPr fontId="3"/>
  </si>
  <si>
    <t>月間委託料</t>
    <rPh sb="0" eb="2">
      <t>ゲッカン</t>
    </rPh>
    <rPh sb="2" eb="5">
      <t>イタクリョウ</t>
    </rPh>
    <phoneticPr fontId="3"/>
  </si>
  <si>
    <t>合　計</t>
    <rPh sb="0" eb="1">
      <t>ゴウ</t>
    </rPh>
    <phoneticPr fontId="3"/>
  </si>
  <si>
    <t>小　計</t>
    <rPh sb="0" eb="1">
      <t>ショウ</t>
    </rPh>
    <rPh sb="2" eb="3">
      <t>ケイ</t>
    </rPh>
    <phoneticPr fontId="3"/>
  </si>
  <si>
    <t>その他</t>
    <rPh sb="2" eb="3">
      <t>タ</t>
    </rPh>
    <phoneticPr fontId="3"/>
  </si>
  <si>
    <t>-</t>
  </si>
  <si>
    <t>　</t>
    <phoneticPr fontId="3"/>
  </si>
  <si>
    <t>保守管理費（法定点検・定期点検等）</t>
    <rPh sb="0" eb="2">
      <t>ホシュ</t>
    </rPh>
    <rPh sb="2" eb="5">
      <t>カンリヒ</t>
    </rPh>
    <rPh sb="6" eb="8">
      <t>ホウテイ</t>
    </rPh>
    <rPh sb="8" eb="10">
      <t>テンケン</t>
    </rPh>
    <rPh sb="11" eb="13">
      <t>テイキ</t>
    </rPh>
    <rPh sb="13" eb="15">
      <t>テンケン</t>
    </rPh>
    <rPh sb="15" eb="16">
      <t>トウ</t>
    </rPh>
    <phoneticPr fontId="3"/>
  </si>
  <si>
    <t>事業期間内</t>
    <rPh sb="0" eb="2">
      <t>ジギョウ</t>
    </rPh>
    <rPh sb="2" eb="4">
      <t>キカン</t>
    </rPh>
    <rPh sb="4" eb="5">
      <t>ナイ</t>
    </rPh>
    <phoneticPr fontId="15"/>
  </si>
  <si>
    <t>頻度</t>
    <phoneticPr fontId="15"/>
  </si>
  <si>
    <t>年間委託費（調整後）</t>
    <rPh sb="0" eb="2">
      <t>ネンカン</t>
    </rPh>
    <rPh sb="2" eb="4">
      <t>イタク</t>
    </rPh>
    <rPh sb="4" eb="5">
      <t>ヒ</t>
    </rPh>
    <rPh sb="6" eb="8">
      <t>チョウセイ</t>
    </rPh>
    <rPh sb="8" eb="9">
      <t>ゴ</t>
    </rPh>
    <phoneticPr fontId="15"/>
  </si>
  <si>
    <t>変動費単価（調整後） ※</t>
    <rPh sb="0" eb="2">
      <t>ヘンドウ</t>
    </rPh>
    <rPh sb="2" eb="3">
      <t>ヒ</t>
    </rPh>
    <rPh sb="3" eb="5">
      <t>タンカ</t>
    </rPh>
    <rPh sb="6" eb="8">
      <t>チョウセイ</t>
    </rPh>
    <rPh sb="8" eb="9">
      <t>ゴ</t>
    </rPh>
    <phoneticPr fontId="15"/>
  </si>
  <si>
    <t>変動費単価（合計金額÷年間ごみ処理量）</t>
    <rPh sb="0" eb="2">
      <t>ヘンドウ</t>
    </rPh>
    <rPh sb="2" eb="3">
      <t>ヒ</t>
    </rPh>
    <rPh sb="3" eb="5">
      <t>タンカ</t>
    </rPh>
    <rPh sb="6" eb="8">
      <t>ゴウケイ</t>
    </rPh>
    <rPh sb="8" eb="10">
      <t>キンガク</t>
    </rPh>
    <rPh sb="11" eb="13">
      <t>ネンカン</t>
    </rPh>
    <rPh sb="15" eb="17">
      <t>ショリ</t>
    </rPh>
    <rPh sb="17" eb="18">
      <t>リョウ</t>
    </rPh>
    <phoneticPr fontId="15"/>
  </si>
  <si>
    <t>［変動費単価調整による年間委託費の再計算］</t>
    <rPh sb="1" eb="3">
      <t>ヘンドウ</t>
    </rPh>
    <rPh sb="3" eb="4">
      <t>ヒ</t>
    </rPh>
    <rPh sb="4" eb="6">
      <t>タンカ</t>
    </rPh>
    <rPh sb="6" eb="8">
      <t>チョウセイ</t>
    </rPh>
    <rPh sb="11" eb="13">
      <t>ネンカン</t>
    </rPh>
    <rPh sb="13" eb="15">
      <t>イタク</t>
    </rPh>
    <rPh sb="15" eb="16">
      <t>ヒ</t>
    </rPh>
    <rPh sb="17" eb="20">
      <t>サイケイサン</t>
    </rPh>
    <phoneticPr fontId="3"/>
  </si>
  <si>
    <t>(単価)</t>
    <rPh sb="1" eb="3">
      <t>タンカ</t>
    </rPh>
    <phoneticPr fontId="15"/>
  </si>
  <si>
    <t>t</t>
    <phoneticPr fontId="15"/>
  </si>
  <si>
    <t>年間ごみ処理量</t>
    <rPh sb="0" eb="2">
      <t>ネンカン</t>
    </rPh>
    <rPh sb="4" eb="6">
      <t>ショリ</t>
    </rPh>
    <rPh sb="6" eb="7">
      <t>リョウ</t>
    </rPh>
    <phoneticPr fontId="15"/>
  </si>
  <si>
    <t>量、単価及び金額</t>
    <rPh sb="0" eb="1">
      <t>リョウ</t>
    </rPh>
    <rPh sb="2" eb="4">
      <t>タンカ</t>
    </rPh>
    <rPh sb="4" eb="5">
      <t>オヨ</t>
    </rPh>
    <rPh sb="6" eb="8">
      <t>キンガク</t>
    </rPh>
    <phoneticPr fontId="15"/>
  </si>
  <si>
    <t>※項目は、他の様式と整合を図り適宜修正すること。</t>
    <rPh sb="1" eb="3">
      <t>コウモク</t>
    </rPh>
    <rPh sb="5" eb="6">
      <t>タ</t>
    </rPh>
    <rPh sb="7" eb="9">
      <t>ヨウシキ</t>
    </rPh>
    <rPh sb="10" eb="12">
      <t>セイゴウ</t>
    </rPh>
    <rPh sb="13" eb="14">
      <t>ハカ</t>
    </rPh>
    <rPh sb="15" eb="17">
      <t>テキギ</t>
    </rPh>
    <rPh sb="17" eb="19">
      <t>シュウセイ</t>
    </rPh>
    <phoneticPr fontId="6"/>
  </si>
  <si>
    <t>説明欄</t>
    <rPh sb="0" eb="2">
      <t>セツメイ</t>
    </rPh>
    <rPh sb="2" eb="3">
      <t>ラン</t>
    </rPh>
    <phoneticPr fontId="6"/>
  </si>
  <si>
    <t>法人税等（合計）</t>
    <rPh sb="0" eb="3">
      <t>ホウジンゼイ</t>
    </rPh>
    <rPh sb="3" eb="4">
      <t>トウ</t>
    </rPh>
    <rPh sb="5" eb="7">
      <t>ゴウケイ</t>
    </rPh>
    <phoneticPr fontId="6"/>
  </si>
  <si>
    <t>地方法人税</t>
    <rPh sb="0" eb="2">
      <t>チホウ</t>
    </rPh>
    <rPh sb="2" eb="5">
      <t>ホウジンゼイ</t>
    </rPh>
    <phoneticPr fontId="6"/>
  </si>
  <si>
    <t>法人税</t>
    <rPh sb="0" eb="3">
      <t>ホウジンゼイ</t>
    </rPh>
    <phoneticPr fontId="6"/>
  </si>
  <si>
    <t>法人税等</t>
    <phoneticPr fontId="11"/>
  </si>
  <si>
    <t>課税所得</t>
    <phoneticPr fontId="11"/>
  </si>
  <si>
    <t>繰越欠損金</t>
    <phoneticPr fontId="6"/>
  </si>
  <si>
    <t>税引き前利益</t>
    <rPh sb="3" eb="4">
      <t>マエ</t>
    </rPh>
    <phoneticPr fontId="11"/>
  </si>
  <si>
    <t>　　                       　   　　　       年度
　項目</t>
    <rPh sb="43" eb="45">
      <t>コウモク</t>
    </rPh>
    <phoneticPr fontId="6"/>
  </si>
  <si>
    <t>税額計算</t>
    <phoneticPr fontId="11"/>
  </si>
  <si>
    <t>Ⅴ．税引き後利益</t>
    <phoneticPr fontId="6"/>
  </si>
  <si>
    <t>Ⅳ．法人税等</t>
    <phoneticPr fontId="6"/>
  </si>
  <si>
    <t>Ⅲ．税引き前利益</t>
    <phoneticPr fontId="6"/>
  </si>
  <si>
    <t>Ⅱ．営業費用</t>
  </si>
  <si>
    <t>Ⅰ．営業収益</t>
  </si>
  <si>
    <t>Ⅴ．累積キャッシュフロー</t>
    <rPh sb="2" eb="4">
      <t>ルイセキ</t>
    </rPh>
    <phoneticPr fontId="6"/>
  </si>
  <si>
    <t>内部留保</t>
    <rPh sb="0" eb="2">
      <t>ナイブ</t>
    </rPh>
    <rPh sb="2" eb="4">
      <t>リュウホ</t>
    </rPh>
    <phoneticPr fontId="6"/>
  </si>
  <si>
    <t>Ⅳ．正味のキャッシュフロー</t>
    <phoneticPr fontId="6"/>
  </si>
  <si>
    <t>事業終了後の株主への払い戻し</t>
    <rPh sb="0" eb="2">
      <t>ジギョウ</t>
    </rPh>
    <rPh sb="2" eb="4">
      <t>シュウリョウ</t>
    </rPh>
    <rPh sb="4" eb="5">
      <t>ゴ</t>
    </rPh>
    <rPh sb="6" eb="8">
      <t>カブヌシ</t>
    </rPh>
    <rPh sb="10" eb="11">
      <t>ハラ</t>
    </rPh>
    <rPh sb="12" eb="13">
      <t>モド</t>
    </rPh>
    <phoneticPr fontId="6"/>
  </si>
  <si>
    <t>出資(資本金)</t>
    <rPh sb="3" eb="6">
      <t>シホンキン</t>
    </rPh>
    <phoneticPr fontId="6"/>
  </si>
  <si>
    <t>Ⅲ．財務活動によるキャッシュフロー</t>
    <phoneticPr fontId="6"/>
  </si>
  <si>
    <t>開業費</t>
    <rPh sb="0" eb="2">
      <t>カイギョウ</t>
    </rPh>
    <rPh sb="2" eb="3">
      <t>ヒ</t>
    </rPh>
    <phoneticPr fontId="6"/>
  </si>
  <si>
    <t>有形固定資産(重機車両)の取得</t>
    <rPh sb="0" eb="2">
      <t>ユウケイ</t>
    </rPh>
    <rPh sb="2" eb="4">
      <t>コテイ</t>
    </rPh>
    <rPh sb="4" eb="6">
      <t>シサン</t>
    </rPh>
    <rPh sb="7" eb="9">
      <t>ジュウキ</t>
    </rPh>
    <rPh sb="9" eb="11">
      <t>シャリョウ</t>
    </rPh>
    <rPh sb="13" eb="15">
      <t>シュトク</t>
    </rPh>
    <phoneticPr fontId="6"/>
  </si>
  <si>
    <t>Ⅱ．投資活動によるキャッシュフロー</t>
    <phoneticPr fontId="6"/>
  </si>
  <si>
    <t>減価償却費</t>
    <rPh sb="0" eb="2">
      <t>ゲンカ</t>
    </rPh>
    <rPh sb="2" eb="4">
      <t>ショウキャク</t>
    </rPh>
    <rPh sb="4" eb="5">
      <t>ヒ</t>
    </rPh>
    <phoneticPr fontId="6"/>
  </si>
  <si>
    <t>開業費償却費</t>
    <rPh sb="0" eb="2">
      <t>カイギョウ</t>
    </rPh>
    <rPh sb="2" eb="3">
      <t>ヒ</t>
    </rPh>
    <phoneticPr fontId="6"/>
  </si>
  <si>
    <t>税引き後利益</t>
    <rPh sb="0" eb="2">
      <t>ゼイビ</t>
    </rPh>
    <rPh sb="3" eb="4">
      <t>ゴ</t>
    </rPh>
    <rPh sb="4" eb="6">
      <t>リエキ</t>
    </rPh>
    <phoneticPr fontId="6"/>
  </si>
  <si>
    <t>Ⅰ．営業活動によるキャッシュフロー</t>
    <phoneticPr fontId="6"/>
  </si>
  <si>
    <t>　　                    　　　　　　　　 年度
　項目</t>
    <rPh sb="35" eb="37">
      <t>コウモク</t>
    </rPh>
    <phoneticPr fontId="6"/>
  </si>
  <si>
    <t>（単位:千円（消費税抜き））</t>
    <rPh sb="1" eb="3">
      <t>タンイ</t>
    </rPh>
    <rPh sb="4" eb="6">
      <t>センエン</t>
    </rPh>
    <rPh sb="7" eb="10">
      <t>ショウヒゼイ</t>
    </rPh>
    <rPh sb="10" eb="11">
      <t>ヌ</t>
    </rPh>
    <phoneticPr fontId="3"/>
  </si>
  <si>
    <t>運転経費</t>
    <phoneticPr fontId="6"/>
  </si>
  <si>
    <t>維持管理費</t>
    <rPh sb="0" eb="2">
      <t>イジ</t>
    </rPh>
    <rPh sb="2" eb="4">
      <t>カンリ</t>
    </rPh>
    <phoneticPr fontId="6"/>
  </si>
  <si>
    <t>人件費</t>
    <phoneticPr fontId="6"/>
  </si>
  <si>
    <t>その他費用</t>
    <phoneticPr fontId="6"/>
  </si>
  <si>
    <t>事業費</t>
    <rPh sb="0" eb="3">
      <t>ジギョウヒ</t>
    </rPh>
    <phoneticPr fontId="3"/>
  </si>
  <si>
    <t>事業収支表（損益計算書）</t>
    <rPh sb="0" eb="2">
      <t>ジギョウ</t>
    </rPh>
    <rPh sb="2" eb="4">
      <t>シュウシ</t>
    </rPh>
    <rPh sb="4" eb="5">
      <t>ヒョウ</t>
    </rPh>
    <phoneticPr fontId="6"/>
  </si>
  <si>
    <t>事業収支表（キャッシュフロー計算書）</t>
    <rPh sb="0" eb="2">
      <t>ジギョウ</t>
    </rPh>
    <rPh sb="2" eb="4">
      <t>シュウシ</t>
    </rPh>
    <rPh sb="4" eb="5">
      <t>ヒョウ</t>
    </rPh>
    <phoneticPr fontId="6"/>
  </si>
  <si>
    <t>事業収支表（キャッシュフロー計算書）</t>
    <phoneticPr fontId="2"/>
  </si>
  <si>
    <t>SPC資本概要（SPCを設立しない場合は不要）</t>
    <phoneticPr fontId="3"/>
  </si>
  <si>
    <t>開業費（運営固定費）（SPCを設立しない場合は不要）</t>
    <phoneticPr fontId="2"/>
  </si>
  <si>
    <t xml:space="preserve"> </t>
    <phoneticPr fontId="2"/>
  </si>
  <si>
    <t>令和5
年度</t>
    <rPh sb="0" eb="2">
      <t>レイワ</t>
    </rPh>
    <rPh sb="4" eb="6">
      <t>ネンド</t>
    </rPh>
    <phoneticPr fontId="3"/>
  </si>
  <si>
    <t>令和6
年度</t>
    <rPh sb="0" eb="2">
      <t>レイワ</t>
    </rPh>
    <rPh sb="4" eb="6">
      <t>ネンド</t>
    </rPh>
    <phoneticPr fontId="3"/>
  </si>
  <si>
    <t>令和7
年度</t>
    <rPh sb="0" eb="2">
      <t>レイワ</t>
    </rPh>
    <rPh sb="4" eb="6">
      <t>ネンド</t>
    </rPh>
    <phoneticPr fontId="3"/>
  </si>
  <si>
    <t>令和8
年度</t>
    <rPh sb="0" eb="2">
      <t>レイワ</t>
    </rPh>
    <rPh sb="4" eb="6">
      <t>ネンド</t>
    </rPh>
    <phoneticPr fontId="3"/>
  </si>
  <si>
    <t>令和9
年度</t>
    <rPh sb="0" eb="2">
      <t>レイワ</t>
    </rPh>
    <rPh sb="4" eb="6">
      <t>ネンド</t>
    </rPh>
    <phoneticPr fontId="3"/>
  </si>
  <si>
    <t>令和10
年度</t>
    <rPh sb="0" eb="2">
      <t>レイワ</t>
    </rPh>
    <rPh sb="5" eb="7">
      <t>ネンド</t>
    </rPh>
    <phoneticPr fontId="3"/>
  </si>
  <si>
    <t>令和11
年度</t>
    <rPh sb="0" eb="2">
      <t>レイワ</t>
    </rPh>
    <rPh sb="5" eb="7">
      <t>ネンド</t>
    </rPh>
    <phoneticPr fontId="3"/>
  </si>
  <si>
    <t>令和12
年度</t>
    <rPh sb="0" eb="2">
      <t>レイワ</t>
    </rPh>
    <rPh sb="5" eb="7">
      <t>ネンド</t>
    </rPh>
    <phoneticPr fontId="3"/>
  </si>
  <si>
    <t>令和13
年度</t>
    <rPh sb="0" eb="2">
      <t>レイワ</t>
    </rPh>
    <rPh sb="5" eb="7">
      <t>ネンド</t>
    </rPh>
    <phoneticPr fontId="3"/>
  </si>
  <si>
    <t>令和14
年度</t>
    <rPh sb="0" eb="2">
      <t>レイワ</t>
    </rPh>
    <rPh sb="5" eb="7">
      <t>ネンド</t>
    </rPh>
    <phoneticPr fontId="3"/>
  </si>
  <si>
    <t>令和15
年度</t>
    <rPh sb="0" eb="2">
      <t>レイワ</t>
    </rPh>
    <rPh sb="5" eb="7">
      <t>ネンド</t>
    </rPh>
    <phoneticPr fontId="3"/>
  </si>
  <si>
    <t>令和16
年度</t>
    <rPh sb="0" eb="2">
      <t>レイワ</t>
    </rPh>
    <rPh sb="5" eb="7">
      <t>ネンド</t>
    </rPh>
    <phoneticPr fontId="3"/>
  </si>
  <si>
    <t>令和17
年度</t>
    <rPh sb="0" eb="2">
      <t>レイワ</t>
    </rPh>
    <rPh sb="5" eb="7">
      <t>ネンド</t>
    </rPh>
    <phoneticPr fontId="3"/>
  </si>
  <si>
    <t>令和18
年度</t>
    <rPh sb="0" eb="2">
      <t>レイワ</t>
    </rPh>
    <rPh sb="5" eb="7">
      <t>ネンド</t>
    </rPh>
    <phoneticPr fontId="3"/>
  </si>
  <si>
    <t>令和19
年度</t>
    <rPh sb="0" eb="2">
      <t>レイワ</t>
    </rPh>
    <rPh sb="5" eb="7">
      <t>ネンド</t>
    </rPh>
    <phoneticPr fontId="3"/>
  </si>
  <si>
    <t>令和20
年度</t>
    <rPh sb="0" eb="2">
      <t>レイワ</t>
    </rPh>
    <rPh sb="5" eb="7">
      <t>ネンド</t>
    </rPh>
    <phoneticPr fontId="3"/>
  </si>
  <si>
    <t>令和21
年度</t>
    <rPh sb="0" eb="2">
      <t>レイワ</t>
    </rPh>
    <rPh sb="5" eb="7">
      <t>ネンド</t>
    </rPh>
    <phoneticPr fontId="3"/>
  </si>
  <si>
    <t>令和22
年度</t>
    <rPh sb="0" eb="2">
      <t>レイワ</t>
    </rPh>
    <rPh sb="5" eb="7">
      <t>ネンド</t>
    </rPh>
    <phoneticPr fontId="3"/>
  </si>
  <si>
    <t>令和23
年度</t>
    <rPh sb="0" eb="2">
      <t>レイワ</t>
    </rPh>
    <rPh sb="5" eb="7">
      <t>ネンド</t>
    </rPh>
    <phoneticPr fontId="3"/>
  </si>
  <si>
    <t>令和24
年度</t>
    <rPh sb="0" eb="2">
      <t>レイワ</t>
    </rPh>
    <rPh sb="5" eb="7">
      <t>ネンド</t>
    </rPh>
    <phoneticPr fontId="3"/>
  </si>
  <si>
    <t>令和25
年度</t>
    <rPh sb="0" eb="2">
      <t>レイワ</t>
    </rPh>
    <rPh sb="5" eb="7">
      <t>ネンド</t>
    </rPh>
    <phoneticPr fontId="3"/>
  </si>
  <si>
    <t>令和26
年度</t>
    <rPh sb="0" eb="2">
      <t>レイワ</t>
    </rPh>
    <rPh sb="5" eb="7">
      <t>ネンド</t>
    </rPh>
    <phoneticPr fontId="3"/>
  </si>
  <si>
    <t>令和10
年度</t>
    <rPh sb="0" eb="2">
      <t>レイワ</t>
    </rPh>
    <phoneticPr fontId="2"/>
  </si>
  <si>
    <t>令和11
年度</t>
    <rPh sb="0" eb="2">
      <t>レイワ</t>
    </rPh>
    <phoneticPr fontId="2"/>
  </si>
  <si>
    <t>令和12
年度</t>
    <rPh sb="0" eb="2">
      <t>レイワ</t>
    </rPh>
    <phoneticPr fontId="2"/>
  </si>
  <si>
    <t>令和13
年度</t>
    <rPh sb="0" eb="2">
      <t>レイワ</t>
    </rPh>
    <phoneticPr fontId="2"/>
  </si>
  <si>
    <t>令和14
年度</t>
    <rPh sb="0" eb="2">
      <t>レイワ</t>
    </rPh>
    <phoneticPr fontId="2"/>
  </si>
  <si>
    <t>令和15
年度</t>
    <rPh sb="0" eb="2">
      <t>レイワ</t>
    </rPh>
    <phoneticPr fontId="2"/>
  </si>
  <si>
    <t>令和16
年度</t>
    <rPh sb="0" eb="2">
      <t>レイワ</t>
    </rPh>
    <phoneticPr fontId="2"/>
  </si>
  <si>
    <t>令和17
年度</t>
    <rPh sb="0" eb="2">
      <t>レイワ</t>
    </rPh>
    <phoneticPr fontId="2"/>
  </si>
  <si>
    <t>令和18
年度</t>
    <rPh sb="0" eb="2">
      <t>レイワ</t>
    </rPh>
    <phoneticPr fontId="2"/>
  </si>
  <si>
    <t>令和19
年度</t>
    <rPh sb="0" eb="2">
      <t>レイワ</t>
    </rPh>
    <phoneticPr fontId="2"/>
  </si>
  <si>
    <t>令和20
年度</t>
    <rPh sb="0" eb="2">
      <t>レイワ</t>
    </rPh>
    <phoneticPr fontId="2"/>
  </si>
  <si>
    <t>令和21
年度</t>
    <rPh sb="0" eb="2">
      <t>レイワ</t>
    </rPh>
    <phoneticPr fontId="2"/>
  </si>
  <si>
    <t>令和22
年度</t>
    <rPh sb="0" eb="2">
      <t>レイワ</t>
    </rPh>
    <phoneticPr fontId="2"/>
  </si>
  <si>
    <t>令和23
年度</t>
    <rPh sb="0" eb="2">
      <t>レイワ</t>
    </rPh>
    <phoneticPr fontId="2"/>
  </si>
  <si>
    <t>令和24
年度</t>
    <rPh sb="0" eb="2">
      <t>レイワ</t>
    </rPh>
    <phoneticPr fontId="2"/>
  </si>
  <si>
    <t>令和25
年度</t>
    <rPh sb="0" eb="2">
      <t>レイワ</t>
    </rPh>
    <phoneticPr fontId="2"/>
  </si>
  <si>
    <t>令和26
年度</t>
    <rPh sb="0" eb="2">
      <t>レイワ</t>
    </rPh>
    <phoneticPr fontId="2"/>
  </si>
  <si>
    <t>令和8
年度</t>
    <rPh sb="0" eb="2">
      <t>レイワ</t>
    </rPh>
    <rPh sb="4" eb="6">
      <t>ネンド</t>
    </rPh>
    <phoneticPr fontId="15"/>
  </si>
  <si>
    <t>令和9
年度</t>
    <rPh sb="0" eb="2">
      <t>レイワ</t>
    </rPh>
    <rPh sb="4" eb="6">
      <t>ネンド</t>
    </rPh>
    <phoneticPr fontId="15"/>
  </si>
  <si>
    <t>令和10
年度</t>
    <rPh sb="0" eb="2">
      <t>レイワ</t>
    </rPh>
    <rPh sb="5" eb="7">
      <t>ネンド</t>
    </rPh>
    <phoneticPr fontId="15"/>
  </si>
  <si>
    <t>令和11
年度</t>
    <rPh sb="0" eb="2">
      <t>レイワ</t>
    </rPh>
    <rPh sb="5" eb="7">
      <t>ネンド</t>
    </rPh>
    <phoneticPr fontId="15"/>
  </si>
  <si>
    <t>令和12
年度</t>
    <rPh sb="0" eb="2">
      <t>レイワ</t>
    </rPh>
    <rPh sb="5" eb="7">
      <t>ネンド</t>
    </rPh>
    <phoneticPr fontId="15"/>
  </si>
  <si>
    <t>令和13
年度</t>
    <rPh sb="0" eb="2">
      <t>レイワ</t>
    </rPh>
    <rPh sb="5" eb="7">
      <t>ネンド</t>
    </rPh>
    <phoneticPr fontId="15"/>
  </si>
  <si>
    <t>令和14
年度</t>
    <rPh sb="0" eb="2">
      <t>レイワ</t>
    </rPh>
    <rPh sb="5" eb="7">
      <t>ネンド</t>
    </rPh>
    <phoneticPr fontId="15"/>
  </si>
  <si>
    <t>令和15
年度</t>
    <rPh sb="0" eb="2">
      <t>レイワ</t>
    </rPh>
    <rPh sb="5" eb="7">
      <t>ネンド</t>
    </rPh>
    <phoneticPr fontId="15"/>
  </si>
  <si>
    <t>令和16
年度</t>
    <rPh sb="0" eb="2">
      <t>レイワ</t>
    </rPh>
    <rPh sb="5" eb="7">
      <t>ネンド</t>
    </rPh>
    <phoneticPr fontId="15"/>
  </si>
  <si>
    <t>令和17
年度</t>
    <rPh sb="0" eb="2">
      <t>レイワ</t>
    </rPh>
    <rPh sb="5" eb="7">
      <t>ネンド</t>
    </rPh>
    <phoneticPr fontId="15"/>
  </si>
  <si>
    <t>令和18
年度</t>
    <rPh sb="0" eb="2">
      <t>レイワ</t>
    </rPh>
    <rPh sb="5" eb="7">
      <t>ネンド</t>
    </rPh>
    <phoneticPr fontId="15"/>
  </si>
  <si>
    <t>令和19
年度</t>
    <rPh sb="0" eb="2">
      <t>レイワ</t>
    </rPh>
    <rPh sb="5" eb="7">
      <t>ネンド</t>
    </rPh>
    <phoneticPr fontId="15"/>
  </si>
  <si>
    <t>令和20
年度</t>
    <rPh sb="0" eb="2">
      <t>レイワ</t>
    </rPh>
    <rPh sb="5" eb="7">
      <t>ネンド</t>
    </rPh>
    <phoneticPr fontId="15"/>
  </si>
  <si>
    <t>令和21
年度</t>
    <rPh sb="0" eb="2">
      <t>レイワ</t>
    </rPh>
    <rPh sb="5" eb="7">
      <t>ネンド</t>
    </rPh>
    <phoneticPr fontId="15"/>
  </si>
  <si>
    <t>令和22
年度</t>
    <rPh sb="0" eb="2">
      <t>レイワ</t>
    </rPh>
    <rPh sb="5" eb="7">
      <t>ネンド</t>
    </rPh>
    <phoneticPr fontId="15"/>
  </si>
  <si>
    <t>令和23
年度</t>
    <rPh sb="0" eb="2">
      <t>レイワ</t>
    </rPh>
    <rPh sb="5" eb="7">
      <t>ネンド</t>
    </rPh>
    <phoneticPr fontId="15"/>
  </si>
  <si>
    <t>令和24
年度</t>
    <rPh sb="0" eb="2">
      <t>レイワ</t>
    </rPh>
    <rPh sb="5" eb="7">
      <t>ネンド</t>
    </rPh>
    <phoneticPr fontId="15"/>
  </si>
  <si>
    <t>令和25
年度</t>
    <rPh sb="0" eb="2">
      <t>レイワ</t>
    </rPh>
    <rPh sb="5" eb="7">
      <t>ネンド</t>
    </rPh>
    <phoneticPr fontId="15"/>
  </si>
  <si>
    <t>令和26
年度</t>
    <rPh sb="0" eb="2">
      <t>レイワ</t>
    </rPh>
    <rPh sb="5" eb="7">
      <t>ネンド</t>
    </rPh>
    <phoneticPr fontId="15"/>
  </si>
  <si>
    <t>直勤者（運転員）</t>
    <rPh sb="0" eb="1">
      <t>チョク</t>
    </rPh>
    <rPh sb="1" eb="2">
      <t>キンム</t>
    </rPh>
    <rPh sb="2" eb="3">
      <t>シャ</t>
    </rPh>
    <rPh sb="4" eb="7">
      <t>ウンテンイン</t>
    </rPh>
    <phoneticPr fontId="3"/>
  </si>
  <si>
    <t>日勤者</t>
  </si>
  <si>
    <t>総括責任者</t>
    <rPh sb="0" eb="2">
      <t>ソウカツ</t>
    </rPh>
    <rPh sb="2" eb="5">
      <t>セキニンシャ</t>
    </rPh>
    <phoneticPr fontId="2"/>
  </si>
  <si>
    <t>技術責任者</t>
    <rPh sb="0" eb="2">
      <t>ギジュツ</t>
    </rPh>
    <rPh sb="2" eb="5">
      <t>セキニンシャ</t>
    </rPh>
    <phoneticPr fontId="2"/>
  </si>
  <si>
    <t>現場総括責任者</t>
    <rPh sb="0" eb="2">
      <t>ゲンバ</t>
    </rPh>
    <rPh sb="2" eb="4">
      <t>ソウカツ</t>
    </rPh>
    <rPh sb="4" eb="7">
      <t>セキニンシャ</t>
    </rPh>
    <phoneticPr fontId="2"/>
  </si>
  <si>
    <t>運転責任者</t>
    <rPh sb="0" eb="2">
      <t>ウンテン</t>
    </rPh>
    <rPh sb="2" eb="4">
      <t>セキニン</t>
    </rPh>
    <rPh sb="4" eb="5">
      <t>シャ</t>
    </rPh>
    <phoneticPr fontId="1"/>
  </si>
  <si>
    <t>設備保全班長</t>
    <rPh sb="0" eb="2">
      <t>セツビ</t>
    </rPh>
    <rPh sb="2" eb="4">
      <t>ホゼン</t>
    </rPh>
    <rPh sb="4" eb="6">
      <t>ハンチョウ</t>
    </rPh>
    <phoneticPr fontId="1"/>
  </si>
  <si>
    <t>設備保全員</t>
    <rPh sb="0" eb="2">
      <t>セツビ</t>
    </rPh>
    <rPh sb="2" eb="4">
      <t>ホゼン</t>
    </rPh>
    <rPh sb="4" eb="5">
      <t>イン</t>
    </rPh>
    <phoneticPr fontId="1"/>
  </si>
  <si>
    <t>受入責任者</t>
    <phoneticPr fontId="2"/>
  </si>
  <si>
    <t>受付計量員</t>
    <phoneticPr fontId="2"/>
  </si>
  <si>
    <t>プラットホーム監視員</t>
    <phoneticPr fontId="2"/>
  </si>
  <si>
    <t>事務員</t>
    <phoneticPr fontId="2"/>
  </si>
  <si>
    <t>法人県民税（愛知県）</t>
    <rPh sb="0" eb="2">
      <t>ホウジン</t>
    </rPh>
    <rPh sb="2" eb="5">
      <t>ケンミンゼイ</t>
    </rPh>
    <rPh sb="6" eb="8">
      <t>アイチ</t>
    </rPh>
    <rPh sb="8" eb="9">
      <t>ケン</t>
    </rPh>
    <phoneticPr fontId="6"/>
  </si>
  <si>
    <t>法人事業税（愛知県）</t>
    <rPh sb="0" eb="2">
      <t>ホウジン</t>
    </rPh>
    <rPh sb="2" eb="4">
      <t>ジギョウ</t>
    </rPh>
    <rPh sb="4" eb="5">
      <t>ゼイ</t>
    </rPh>
    <rPh sb="6" eb="8">
      <t>アイチ</t>
    </rPh>
    <rPh sb="8" eb="9">
      <t>ケン</t>
    </rPh>
    <phoneticPr fontId="6"/>
  </si>
  <si>
    <t>数量</t>
    <rPh sb="0" eb="2">
      <t>スウリョウ</t>
    </rPh>
    <phoneticPr fontId="3"/>
  </si>
  <si>
    <t>全体</t>
    <rPh sb="0" eb="2">
      <t>ゼンタイ</t>
    </rPh>
    <phoneticPr fontId="27"/>
  </si>
  <si>
    <t>摘　要</t>
    <rPh sb="0" eb="1">
      <t>ツ</t>
    </rPh>
    <rPh sb="2" eb="3">
      <t>ヨウ</t>
    </rPh>
    <phoneticPr fontId="3"/>
  </si>
  <si>
    <t>計</t>
    <rPh sb="0" eb="1">
      <t>ケイ</t>
    </rPh>
    <phoneticPr fontId="27"/>
  </si>
  <si>
    <t>本工事費</t>
  </si>
  <si>
    <t>　直接工事費</t>
  </si>
  <si>
    <t>1．土木・建築工事</t>
  </si>
  <si>
    <t>　　小　　計</t>
    <rPh sb="2" eb="3">
      <t>ショウ</t>
    </rPh>
    <rPh sb="5" eb="6">
      <t>ケイ</t>
    </rPh>
    <phoneticPr fontId="3"/>
  </si>
  <si>
    <t>2．機械工事</t>
  </si>
  <si>
    <t>　燃焼設備</t>
    <rPh sb="1" eb="3">
      <t>ネンショウ</t>
    </rPh>
    <rPh sb="3" eb="5">
      <t>セツビ</t>
    </rPh>
    <phoneticPr fontId="3"/>
  </si>
  <si>
    <t>　排ガス処理設備</t>
    <rPh sb="1" eb="2">
      <t>ハイ</t>
    </rPh>
    <rPh sb="4" eb="6">
      <t>ショリ</t>
    </rPh>
    <rPh sb="6" eb="8">
      <t>セツビ</t>
    </rPh>
    <phoneticPr fontId="3"/>
  </si>
  <si>
    <t>　余熱利用設備</t>
    <rPh sb="1" eb="3">
      <t>ヨネツ</t>
    </rPh>
    <rPh sb="3" eb="5">
      <t>リヨウ</t>
    </rPh>
    <rPh sb="5" eb="7">
      <t>セツビ</t>
    </rPh>
    <phoneticPr fontId="3"/>
  </si>
  <si>
    <t>　灰出し設備</t>
    <rPh sb="1" eb="2">
      <t>ハイ</t>
    </rPh>
    <rPh sb="2" eb="3">
      <t>ダ</t>
    </rPh>
    <rPh sb="4" eb="6">
      <t>セツビ</t>
    </rPh>
    <phoneticPr fontId="3"/>
  </si>
  <si>
    <t>　　直接工事費計</t>
    <phoneticPr fontId="3"/>
  </si>
  <si>
    <t>　　共通仮設費</t>
    <phoneticPr fontId="3"/>
  </si>
  <si>
    <t>純工事費</t>
    <rPh sb="3" eb="4">
      <t>ヒ</t>
    </rPh>
    <phoneticPr fontId="3"/>
  </si>
  <si>
    <t>　　現場管理費</t>
    <rPh sb="2" eb="4">
      <t>ゲンバ</t>
    </rPh>
    <rPh sb="4" eb="7">
      <t>カンリヒ</t>
    </rPh>
    <phoneticPr fontId="3"/>
  </si>
  <si>
    <t>工事原価</t>
    <phoneticPr fontId="3"/>
  </si>
  <si>
    <t>　　一般管理費</t>
    <rPh sb="2" eb="4">
      <t>イッパン</t>
    </rPh>
    <rPh sb="4" eb="7">
      <t>カンリヒ</t>
    </rPh>
    <phoneticPr fontId="3"/>
  </si>
  <si>
    <t>工事価格</t>
    <phoneticPr fontId="3"/>
  </si>
  <si>
    <t>付帯工事費</t>
    <rPh sb="0" eb="2">
      <t>フタイ</t>
    </rPh>
    <rPh sb="2" eb="5">
      <t>コウジヒ</t>
    </rPh>
    <phoneticPr fontId="3"/>
  </si>
  <si>
    <t>　造成工事</t>
    <rPh sb="1" eb="3">
      <t>ゾウセイ</t>
    </rPh>
    <rPh sb="3" eb="5">
      <t>コウジ</t>
    </rPh>
    <phoneticPr fontId="3"/>
  </si>
  <si>
    <t>　道路工事</t>
  </si>
  <si>
    <t>　門・囲障工事</t>
    <rPh sb="1" eb="2">
      <t>モン</t>
    </rPh>
    <phoneticPr fontId="3"/>
  </si>
  <si>
    <t>　植栽工事</t>
  </si>
  <si>
    <t>　雨水排水工事</t>
  </si>
  <si>
    <t>　その他工事</t>
    <rPh sb="3" eb="4">
      <t>タ</t>
    </rPh>
    <rPh sb="4" eb="6">
      <t>コウジ</t>
    </rPh>
    <phoneticPr fontId="3"/>
  </si>
  <si>
    <t>　　小　　計</t>
  </si>
  <si>
    <t>　　共通仮設費</t>
  </si>
  <si>
    <t>純工事費</t>
  </si>
  <si>
    <t>　　現場管理費</t>
  </si>
  <si>
    <t>工事原価</t>
  </si>
  <si>
    <t>　　一般管理費</t>
  </si>
  <si>
    <t>工事価格</t>
  </si>
  <si>
    <t>工事価格計</t>
    <rPh sb="0" eb="2">
      <t>コウジ</t>
    </rPh>
    <rPh sb="2" eb="4">
      <t>カカク</t>
    </rPh>
    <rPh sb="4" eb="5">
      <t>ケイ</t>
    </rPh>
    <phoneticPr fontId="3"/>
  </si>
  <si>
    <t>　消費税相当額（10％）</t>
    <rPh sb="1" eb="4">
      <t>ショウヒゼイ</t>
    </rPh>
    <rPh sb="4" eb="6">
      <t>ソウトウ</t>
    </rPh>
    <rPh sb="6" eb="7">
      <t>ガク</t>
    </rPh>
    <phoneticPr fontId="3"/>
  </si>
  <si>
    <t>事　業　費</t>
    <rPh sb="0" eb="1">
      <t>コト</t>
    </rPh>
    <rPh sb="2" eb="3">
      <t>ギョウ</t>
    </rPh>
    <rPh sb="4" eb="5">
      <t>ヒ</t>
    </rPh>
    <phoneticPr fontId="3"/>
  </si>
  <si>
    <t>様式９-１</t>
    <phoneticPr fontId="2"/>
  </si>
  <si>
    <t>様式９-３</t>
    <phoneticPr fontId="2"/>
  </si>
  <si>
    <t>様式９-４</t>
    <phoneticPr fontId="2"/>
  </si>
  <si>
    <t>様式９-５</t>
    <phoneticPr fontId="2"/>
  </si>
  <si>
    <t>様式９-６-１</t>
    <phoneticPr fontId="2"/>
  </si>
  <si>
    <t>様式９-６-２</t>
    <phoneticPr fontId="2"/>
  </si>
  <si>
    <t>区分</t>
    <rPh sb="0" eb="2">
      <t>クブン</t>
    </rPh>
    <phoneticPr fontId="2"/>
  </si>
  <si>
    <t>項目</t>
    <rPh sb="0" eb="2">
      <t>コウモク</t>
    </rPh>
    <phoneticPr fontId="2"/>
  </si>
  <si>
    <t>単価名</t>
    <rPh sb="0" eb="2">
      <t>タンカ</t>
    </rPh>
    <rPh sb="2" eb="3">
      <t>メイ</t>
    </rPh>
    <phoneticPr fontId="2"/>
  </si>
  <si>
    <t>単価</t>
    <rPh sb="0" eb="2">
      <t>タンカ</t>
    </rPh>
    <phoneticPr fontId="2"/>
  </si>
  <si>
    <t>単位</t>
    <rPh sb="0" eb="2">
      <t>タンイ</t>
    </rPh>
    <phoneticPr fontId="2"/>
  </si>
  <si>
    <t>処理単価</t>
    <rPh sb="0" eb="2">
      <t>ショリ</t>
    </rPh>
    <rPh sb="2" eb="4">
      <t>タンカ</t>
    </rPh>
    <phoneticPr fontId="2"/>
  </si>
  <si>
    <t>ごみ処理単価</t>
    <rPh sb="2" eb="4">
      <t>ショリ</t>
    </rPh>
    <rPh sb="4" eb="6">
      <t>タンカ</t>
    </rPh>
    <phoneticPr fontId="2"/>
  </si>
  <si>
    <t>円/ｔ</t>
    <rPh sb="0" eb="1">
      <t>エン</t>
    </rPh>
    <phoneticPr fontId="2"/>
  </si>
  <si>
    <t>千円/ｔ</t>
    <rPh sb="0" eb="2">
      <t>センエン</t>
    </rPh>
    <phoneticPr fontId="2"/>
  </si>
  <si>
    <t>計画量</t>
    <rPh sb="0" eb="2">
      <t>ケイカク</t>
    </rPh>
    <rPh sb="2" eb="3">
      <t>リョウ</t>
    </rPh>
    <phoneticPr fontId="2"/>
  </si>
  <si>
    <t>１．ごみ処理量</t>
    <rPh sb="4" eb="6">
      <t>ショリ</t>
    </rPh>
    <rPh sb="6" eb="7">
      <t>リョウ</t>
    </rPh>
    <phoneticPr fontId="2"/>
  </si>
  <si>
    <t>ｔ</t>
    <phoneticPr fontId="2"/>
  </si>
  <si>
    <t>２．焼却灰等量</t>
    <rPh sb="2" eb="4">
      <t>ショウキャク</t>
    </rPh>
    <rPh sb="4" eb="5">
      <t>ハイ</t>
    </rPh>
    <rPh sb="5" eb="6">
      <t>ナド</t>
    </rPh>
    <rPh sb="6" eb="7">
      <t>リョウ</t>
    </rPh>
    <phoneticPr fontId="2"/>
  </si>
  <si>
    <t>t</t>
    <phoneticPr fontId="2"/>
  </si>
  <si>
    <t>様式9-3　添付資料　変動費提案単価一覧</t>
    <rPh sb="0" eb="2">
      <t>ヨウシキ</t>
    </rPh>
    <rPh sb="6" eb="8">
      <t>テンプ</t>
    </rPh>
    <rPh sb="8" eb="10">
      <t>シリョウ</t>
    </rPh>
    <rPh sb="11" eb="13">
      <t>ヘンドウ</t>
    </rPh>
    <rPh sb="13" eb="14">
      <t>ヒ</t>
    </rPh>
    <rPh sb="14" eb="16">
      <t>テイアン</t>
    </rPh>
    <rPh sb="16" eb="18">
      <t>タンカ</t>
    </rPh>
    <rPh sb="18" eb="20">
      <t>イチラン</t>
    </rPh>
    <phoneticPr fontId="2"/>
  </si>
  <si>
    <t>焼却灰等運搬及び資源化単価</t>
    <rPh sb="0" eb="4">
      <t>ショウキャクバイトウ</t>
    </rPh>
    <rPh sb="4" eb="6">
      <t>ウンパン</t>
    </rPh>
    <rPh sb="6" eb="7">
      <t>オヨ</t>
    </rPh>
    <rPh sb="8" eb="11">
      <t>シゲンカ</t>
    </rPh>
    <rPh sb="11" eb="13">
      <t>タンカ</t>
    </rPh>
    <phoneticPr fontId="2"/>
  </si>
  <si>
    <t>品目</t>
    <rPh sb="0" eb="2">
      <t>ヒンモク</t>
    </rPh>
    <phoneticPr fontId="2"/>
  </si>
  <si>
    <t>提案変動単価</t>
    <rPh sb="0" eb="2">
      <t>テイアン</t>
    </rPh>
    <rPh sb="2" eb="4">
      <t>ヘンドウ</t>
    </rPh>
    <rPh sb="4" eb="6">
      <t>タンカ</t>
    </rPh>
    <phoneticPr fontId="2"/>
  </si>
  <si>
    <t>様式９-７-１</t>
    <phoneticPr fontId="2"/>
  </si>
  <si>
    <t>様式９-７-２</t>
  </si>
  <si>
    <t>様式９-８-１</t>
    <phoneticPr fontId="2"/>
  </si>
  <si>
    <t>様式９-８-２</t>
    <phoneticPr fontId="2"/>
  </si>
  <si>
    <t>様式９-９-１</t>
    <phoneticPr fontId="2"/>
  </si>
  <si>
    <t>様式９-９-２</t>
    <phoneticPr fontId="2"/>
  </si>
  <si>
    <t>区 分</t>
  </si>
  <si>
    <t>入札説明書記載の指標</t>
    <rPh sb="0" eb="2">
      <t>ニュウサツ</t>
    </rPh>
    <rPh sb="2" eb="5">
      <t>セツメイショ</t>
    </rPh>
    <rPh sb="5" eb="7">
      <t>キサイ</t>
    </rPh>
    <rPh sb="8" eb="10">
      <t>シヒョウ</t>
    </rPh>
    <phoneticPr fontId="2"/>
  </si>
  <si>
    <t>提案指標</t>
    <rPh sb="0" eb="2">
      <t>テイアン</t>
    </rPh>
    <rPh sb="2" eb="4">
      <t>シヒョウ</t>
    </rPh>
    <phoneticPr fontId="2"/>
  </si>
  <si>
    <t>改定の対象となる費用</t>
  </si>
  <si>
    <t>指 標</t>
  </si>
  <si>
    <t>改定の対象となる費用</t>
    <rPh sb="0" eb="2">
      <t>カイテイ</t>
    </rPh>
    <rPh sb="3" eb="5">
      <t>タイショウ</t>
    </rPh>
    <rPh sb="8" eb="10">
      <t>ヒヨウ</t>
    </rPh>
    <phoneticPr fontId="2"/>
  </si>
  <si>
    <t>指標</t>
    <rPh sb="0" eb="2">
      <t>シヒョウ</t>
    </rPh>
    <phoneticPr fontId="2"/>
  </si>
  <si>
    <t>説明</t>
    <rPh sb="0" eb="2">
      <t>セツメイ</t>
    </rPh>
    <phoneticPr fontId="2"/>
  </si>
  <si>
    <t xml:space="preserve">運営業務委託費Ａ </t>
  </si>
  <si>
    <t xml:space="preserve">固定費 Ⅰ </t>
  </si>
  <si>
    <t xml:space="preserve">・人件費 </t>
  </si>
  <si>
    <t>「毎月勤労統計調査／調査産業計（事業所規模30人以上）／現金給与総額指数／愛知県平均」（厚生労働省）</t>
  </si>
  <si>
    <t xml:space="preserve">・その他 </t>
  </si>
  <si>
    <t xml:space="preserve">「消費税を除く企業向けサービス価格指数／総平均」（日本銀行調査統計局） </t>
  </si>
  <si>
    <t xml:space="preserve">固定費 Ⅱ </t>
  </si>
  <si>
    <t xml:space="preserve">・電気基本料金、水道基本料金 </t>
  </si>
  <si>
    <t xml:space="preserve">各供給事業者等との需給契約が変更等された場合、組合と事業者が変更内容をもとに協議し、組合が変更等を決定する。 </t>
  </si>
  <si>
    <t xml:space="preserve">固定費 Ⅲ </t>
  </si>
  <si>
    <t xml:space="preserve">・補修費等 </t>
  </si>
  <si>
    <t>「消費税を除く国内企業物価指数／汎用機器」（日本銀行調査統計局）</t>
  </si>
  <si>
    <t>運営業務委託費Ｂ</t>
  </si>
  <si>
    <t>変動費</t>
  </si>
  <si>
    <t>・燃料費</t>
  </si>
  <si>
    <t>「消費税を除く国内企業物価指数／石油・石炭製品／石油製品／該当する重油種類」（日本銀行調査統計局）</t>
  </si>
  <si>
    <t>・薬品費</t>
  </si>
  <si>
    <t>「消費税を除く国内企業物価指数／化学工業製品／無機化学工業製品」（日本銀行調査統計局）</t>
  </si>
  <si>
    <t>・光熱水費（電力等の基本料金を除く）</t>
  </si>
  <si>
    <t>各供給事業者等との需給契約が変更等された場合、組合と事業者が変更内容をもとに協議し、組合が変更等を決定する。</t>
  </si>
  <si>
    <t>・その他</t>
  </si>
  <si>
    <t>※記入欄が不足する場合は行を追加してください。</t>
    <rPh sb="1" eb="4">
      <t>キニュウラン</t>
    </rPh>
    <rPh sb="5" eb="7">
      <t>フソク</t>
    </rPh>
    <rPh sb="9" eb="11">
      <t>バアイ</t>
    </rPh>
    <rPh sb="12" eb="13">
      <t>ギョウ</t>
    </rPh>
    <rPh sb="14" eb="16">
      <t>ツイカ</t>
    </rPh>
    <phoneticPr fontId="2"/>
  </si>
  <si>
    <t>令和27
年度</t>
    <rPh sb="0" eb="2">
      <t>レイワ</t>
    </rPh>
    <rPh sb="5" eb="7">
      <t>ネンド</t>
    </rPh>
    <phoneticPr fontId="15"/>
  </si>
  <si>
    <t>令和28
年度</t>
    <rPh sb="0" eb="2">
      <t>レイワ</t>
    </rPh>
    <rPh sb="5" eb="7">
      <t>ネンド</t>
    </rPh>
    <phoneticPr fontId="15"/>
  </si>
  <si>
    <t>令和29
年度</t>
    <rPh sb="0" eb="2">
      <t>レイワ</t>
    </rPh>
    <rPh sb="5" eb="7">
      <t>ネンド</t>
    </rPh>
    <phoneticPr fontId="15"/>
  </si>
  <si>
    <t>t</t>
  </si>
  <si>
    <t>※１円未満は切り捨ててください。ただし、表示は千円単位としてください。（したがって、小数点第３位まで入力し、表示は小数点第１位を四捨五入してください。）</t>
    <phoneticPr fontId="2"/>
  </si>
  <si>
    <t xml:space="preserve">※物価変動を除いた金額を記入してください。
</t>
    <phoneticPr fontId="2"/>
  </si>
  <si>
    <t xml:space="preserve">※変動費はマイナスにならないようにしてください。
</t>
    <phoneticPr fontId="2"/>
  </si>
  <si>
    <t>※仮設費をはじめ可能な限り細分化して記入するものとし、必要に応じて適宜、項目・内訳を追加してください。</t>
    <rPh sb="1" eb="4">
      <t>カセツヒ</t>
    </rPh>
    <rPh sb="8" eb="10">
      <t>カノウ</t>
    </rPh>
    <rPh sb="11" eb="12">
      <t>カギ</t>
    </rPh>
    <rPh sb="13" eb="16">
      <t>サイブンカ</t>
    </rPh>
    <rPh sb="18" eb="20">
      <t>キニュウ</t>
    </rPh>
    <rPh sb="27" eb="29">
      <t>ヒツヨウ</t>
    </rPh>
    <rPh sb="30" eb="31">
      <t>オウ</t>
    </rPh>
    <rPh sb="33" eb="35">
      <t>テキギ</t>
    </rPh>
    <rPh sb="36" eb="38">
      <t>コウモク</t>
    </rPh>
    <rPh sb="39" eb="41">
      <t>ウチワケ</t>
    </rPh>
    <rPh sb="42" eb="44">
      <t>ツイカ</t>
    </rPh>
    <phoneticPr fontId="27"/>
  </si>
  <si>
    <t>※物価変動を除いた金額を記入してください。</t>
    <phoneticPr fontId="2"/>
  </si>
  <si>
    <t>※様式9-１と整合させてください。</t>
    <phoneticPr fontId="2"/>
  </si>
  <si>
    <t>令和27
年度</t>
    <rPh sb="0" eb="2">
      <t>レイワ</t>
    </rPh>
    <rPh sb="5" eb="7">
      <t>ネンド</t>
    </rPh>
    <phoneticPr fontId="3"/>
  </si>
  <si>
    <t>令和28
年度</t>
    <rPh sb="0" eb="2">
      <t>レイワ</t>
    </rPh>
    <rPh sb="5" eb="7">
      <t>ネンド</t>
    </rPh>
    <phoneticPr fontId="3"/>
  </si>
  <si>
    <t>令和29
年度</t>
    <rPh sb="0" eb="2">
      <t>レイワ</t>
    </rPh>
    <rPh sb="5" eb="7">
      <t>ネンド</t>
    </rPh>
    <phoneticPr fontId="3"/>
  </si>
  <si>
    <t>令和27
年度</t>
    <rPh sb="0" eb="2">
      <t>レイワ</t>
    </rPh>
    <phoneticPr fontId="2"/>
  </si>
  <si>
    <t>令和28
年度</t>
    <rPh sb="0" eb="2">
      <t>レイワ</t>
    </rPh>
    <phoneticPr fontId="2"/>
  </si>
  <si>
    <t>令和29
年度</t>
    <rPh sb="0" eb="2">
      <t>レイワ</t>
    </rPh>
    <phoneticPr fontId="2"/>
  </si>
  <si>
    <t>※記入欄が足りない場合は追加してください。</t>
    <phoneticPr fontId="2"/>
  </si>
  <si>
    <t xml:space="preserve">※１円未満は切り捨ててください。ただし、表示は千円単位としてください。（したがって、小数点第３位まで入力し、表示は小数点第１位を四捨五入してください。）
</t>
    <phoneticPr fontId="2"/>
  </si>
  <si>
    <t>※記入欄が足りない場合は，適宜追加してください。</t>
    <phoneticPr fontId="2"/>
  </si>
  <si>
    <t>※１円未満は切り捨ててください。</t>
    <phoneticPr fontId="2"/>
  </si>
  <si>
    <t>※物価変動及び消費税を除いた金額を記入してください。</t>
    <phoneticPr fontId="2"/>
  </si>
  <si>
    <t>※（量）の項目は、単位に置き換えてください。</t>
    <phoneticPr fontId="2"/>
  </si>
  <si>
    <t>※記入欄が足りない場合は、適宜追加してください。</t>
    <phoneticPr fontId="2"/>
  </si>
  <si>
    <t>※提案する運営期間の該当年度に金額を記入してください。</t>
    <phoneticPr fontId="2"/>
  </si>
  <si>
    <t>運営変動費Ⅰ合計金額</t>
    <rPh sb="0" eb="2">
      <t>ウンエイ</t>
    </rPh>
    <rPh sb="2" eb="5">
      <t>ヘンドウヒ</t>
    </rPh>
    <rPh sb="6" eb="8">
      <t>ゴウケイ</t>
    </rPh>
    <rPh sb="8" eb="10">
      <t>キンガク</t>
    </rPh>
    <phoneticPr fontId="15"/>
  </si>
  <si>
    <t>※項目は、他の様式と整合を図り適宜修正してください。</t>
    <rPh sb="1" eb="3">
      <t>コウモク</t>
    </rPh>
    <rPh sb="5" eb="6">
      <t>タ</t>
    </rPh>
    <rPh sb="7" eb="9">
      <t>ヨウシキ</t>
    </rPh>
    <rPh sb="10" eb="12">
      <t>セイゴウ</t>
    </rPh>
    <rPh sb="13" eb="14">
      <t>ハカ</t>
    </rPh>
    <rPh sb="15" eb="17">
      <t>テキギ</t>
    </rPh>
    <rPh sb="17" eb="19">
      <t>シュウセイ</t>
    </rPh>
    <phoneticPr fontId="6"/>
  </si>
  <si>
    <t>様式９-３-１</t>
    <phoneticPr fontId="2"/>
  </si>
  <si>
    <t>建設業務費</t>
    <rPh sb="0" eb="2">
      <t>ケンセツ</t>
    </rPh>
    <rPh sb="2" eb="4">
      <t>ギョウム</t>
    </rPh>
    <rPh sb="4" eb="5">
      <t>ヒ</t>
    </rPh>
    <phoneticPr fontId="3"/>
  </si>
  <si>
    <t>管理運営業務委託費</t>
    <rPh sb="0" eb="2">
      <t>カンリ</t>
    </rPh>
    <rPh sb="2" eb="4">
      <t>ウンエイ</t>
    </rPh>
    <rPh sb="4" eb="6">
      <t>ギョウム</t>
    </rPh>
    <rPh sb="6" eb="8">
      <t>イタク</t>
    </rPh>
    <rPh sb="8" eb="9">
      <t>ヒ</t>
    </rPh>
    <phoneticPr fontId="3"/>
  </si>
  <si>
    <t>②運営委託費Ａ（固定費）
　【様式9-3】</t>
    <rPh sb="1" eb="3">
      <t>ウンエイ</t>
    </rPh>
    <rPh sb="3" eb="5">
      <t>イタク</t>
    </rPh>
    <rPh sb="5" eb="6">
      <t>ヒ</t>
    </rPh>
    <rPh sb="8" eb="11">
      <t>コテイヒ</t>
    </rPh>
    <rPh sb="15" eb="17">
      <t>ヨウシキ</t>
    </rPh>
    <phoneticPr fontId="3"/>
  </si>
  <si>
    <t>③運営委託費Ｂ（変動費）
 　【様式9-3】</t>
    <rPh sb="1" eb="3">
      <t>ウンエイ</t>
    </rPh>
    <rPh sb="3" eb="5">
      <t>イタク</t>
    </rPh>
    <rPh sb="5" eb="6">
      <t>ヒ</t>
    </rPh>
    <rPh sb="8" eb="10">
      <t>ヘンドウ</t>
    </rPh>
    <rPh sb="10" eb="11">
      <t>ヒ</t>
    </rPh>
    <rPh sb="16" eb="18">
      <t>ヨウシキ</t>
    </rPh>
    <phoneticPr fontId="3"/>
  </si>
  <si>
    <t>④運営業務委託費
（②＋③）</t>
    <rPh sb="1" eb="3">
      <t>ウンエイ</t>
    </rPh>
    <rPh sb="3" eb="5">
      <t>ギョウム</t>
    </rPh>
    <rPh sb="5" eb="7">
      <t>イタク</t>
    </rPh>
    <rPh sb="7" eb="8">
      <t>ヒ</t>
    </rPh>
    <phoneticPr fontId="3"/>
  </si>
  <si>
    <t>令和30
年度</t>
    <rPh sb="0" eb="2">
      <t>レイワ</t>
    </rPh>
    <rPh sb="5" eb="7">
      <t>ネンド</t>
    </rPh>
    <phoneticPr fontId="3"/>
  </si>
  <si>
    <t>令和31
年度</t>
    <rPh sb="0" eb="2">
      <t>レイワ</t>
    </rPh>
    <rPh sb="5" eb="7">
      <t>ネンド</t>
    </rPh>
    <phoneticPr fontId="3"/>
  </si>
  <si>
    <t>令和32
年度</t>
    <rPh sb="0" eb="2">
      <t>レイワ</t>
    </rPh>
    <rPh sb="5" eb="7">
      <t>ネンド</t>
    </rPh>
    <phoneticPr fontId="3"/>
  </si>
  <si>
    <t>事業費（①＋④）</t>
    <phoneticPr fontId="2"/>
  </si>
  <si>
    <t>令和8年度</t>
    <rPh sb="0" eb="2">
      <t>レイワ</t>
    </rPh>
    <rPh sb="3" eb="5">
      <t>ネンド</t>
    </rPh>
    <phoneticPr fontId="27"/>
  </si>
  <si>
    <t>令和9年度</t>
    <rPh sb="0" eb="2">
      <t>レイワ</t>
    </rPh>
    <rPh sb="3" eb="5">
      <t>ネンド</t>
    </rPh>
    <phoneticPr fontId="27"/>
  </si>
  <si>
    <t>令和10年度</t>
    <rPh sb="0" eb="2">
      <t>レイワ</t>
    </rPh>
    <rPh sb="4" eb="6">
      <t>ネンド</t>
    </rPh>
    <phoneticPr fontId="27"/>
  </si>
  <si>
    <t>令和11年度</t>
    <rPh sb="0" eb="2">
      <t>レイワ</t>
    </rPh>
    <rPh sb="4" eb="6">
      <t>ネンド</t>
    </rPh>
    <phoneticPr fontId="27"/>
  </si>
  <si>
    <t>令和12年度</t>
    <rPh sb="0" eb="2">
      <t>レイワ</t>
    </rPh>
    <rPh sb="4" eb="6">
      <t>ネンド</t>
    </rPh>
    <phoneticPr fontId="27"/>
  </si>
  <si>
    <t>補助対象</t>
    <rPh sb="0" eb="2">
      <t>ホジョ</t>
    </rPh>
    <phoneticPr fontId="27"/>
  </si>
  <si>
    <t>補助対象外</t>
    <rPh sb="0" eb="2">
      <t>ホジョ</t>
    </rPh>
    <rPh sb="2" eb="5">
      <t>タイショウガイ</t>
    </rPh>
    <phoneticPr fontId="27"/>
  </si>
  <si>
    <t>埋設配管工事</t>
    <rPh sb="0" eb="6">
      <t>マイセツハイカンコウジ</t>
    </rPh>
    <phoneticPr fontId="27"/>
  </si>
  <si>
    <t>ごみ焼却施設構造補強工事</t>
    <rPh sb="2" eb="6">
      <t>ショウキャクシセツ</t>
    </rPh>
    <rPh sb="6" eb="12">
      <t>コウゾウホキョウコウジ</t>
    </rPh>
    <phoneticPr fontId="27"/>
  </si>
  <si>
    <t>ごみ焼却施設屋根防水工事</t>
    <rPh sb="2" eb="6">
      <t>ショウキャクシセツ</t>
    </rPh>
    <rPh sb="6" eb="12">
      <t>ヤネボウスイコウジ</t>
    </rPh>
    <phoneticPr fontId="27"/>
  </si>
  <si>
    <t>ごみ焼却施設外壁補修工事</t>
    <rPh sb="6" eb="12">
      <t>ガイヘキホシュウコウジ</t>
    </rPh>
    <phoneticPr fontId="27"/>
  </si>
  <si>
    <t>全面塗装</t>
    <rPh sb="0" eb="4">
      <t>ゼンメントソウ</t>
    </rPh>
    <phoneticPr fontId="27"/>
  </si>
  <si>
    <t>ごみ焼却施設耐火被覆工事</t>
    <rPh sb="6" eb="8">
      <t>タイカ</t>
    </rPh>
    <rPh sb="8" eb="10">
      <t>ヒフク</t>
    </rPh>
    <rPh sb="10" eb="12">
      <t>コウジ</t>
    </rPh>
    <phoneticPr fontId="27"/>
  </si>
  <si>
    <t>煙突補修工事</t>
    <rPh sb="0" eb="2">
      <t>エントツ</t>
    </rPh>
    <rPh sb="2" eb="6">
      <t>ホシュウコウジ</t>
    </rPh>
    <phoneticPr fontId="27"/>
  </si>
  <si>
    <t>埋設受電管路工事</t>
    <rPh sb="0" eb="2">
      <t>マイセツ</t>
    </rPh>
    <rPh sb="2" eb="4">
      <t>ジュデン</t>
    </rPh>
    <rPh sb="4" eb="8">
      <t>カンロコウジ</t>
    </rPh>
    <phoneticPr fontId="27"/>
  </si>
  <si>
    <t>非常用発電機棟建設工事</t>
    <rPh sb="0" eb="3">
      <t>ヒジョウヨウ</t>
    </rPh>
    <rPh sb="3" eb="6">
      <t>ハツデンキ</t>
    </rPh>
    <rPh sb="6" eb="7">
      <t>トウ</t>
    </rPh>
    <rPh sb="7" eb="9">
      <t>ケンセツ</t>
    </rPh>
    <rPh sb="9" eb="11">
      <t>コウジ</t>
    </rPh>
    <phoneticPr fontId="27"/>
  </si>
  <si>
    <t>ごみ焼却施設外構工事</t>
    <rPh sb="2" eb="6">
      <t>ショウキャクシセツ</t>
    </rPh>
    <rPh sb="6" eb="10">
      <t>ガイコウコウジ</t>
    </rPh>
    <phoneticPr fontId="27"/>
  </si>
  <si>
    <t>管理棟外構工事</t>
    <rPh sb="0" eb="3">
      <t>カンリトウ</t>
    </rPh>
    <phoneticPr fontId="27"/>
  </si>
  <si>
    <t>　受入供給設備</t>
    <rPh sb="1" eb="3">
      <t>ウケイ</t>
    </rPh>
    <rPh sb="3" eb="5">
      <t>キョウキュウ</t>
    </rPh>
    <rPh sb="5" eb="7">
      <t>セツビ</t>
    </rPh>
    <phoneticPr fontId="3"/>
  </si>
  <si>
    <t>破砕物コンベヤ</t>
    <phoneticPr fontId="27"/>
  </si>
  <si>
    <t xml:space="preserve">外部搬出用積替設備 </t>
    <phoneticPr fontId="27"/>
  </si>
  <si>
    <t>焼却炉本体</t>
    <phoneticPr fontId="27"/>
  </si>
  <si>
    <t>燃料貯留槽</t>
    <rPh sb="0" eb="2">
      <t>ネンリョウ</t>
    </rPh>
    <rPh sb="2" eb="5">
      <t>チョリュウソウ</t>
    </rPh>
    <phoneticPr fontId="27"/>
  </si>
  <si>
    <t>　排ガス冷却設備</t>
    <rPh sb="1" eb="2">
      <t>ハイ</t>
    </rPh>
    <rPh sb="4" eb="6">
      <t>レイキャク</t>
    </rPh>
    <rPh sb="6" eb="8">
      <t>セツビ</t>
    </rPh>
    <phoneticPr fontId="3"/>
  </si>
  <si>
    <t xml:space="preserve">ボイラ本体 </t>
  </si>
  <si>
    <t xml:space="preserve">ボイラダスト除去設備 </t>
  </si>
  <si>
    <t xml:space="preserve">ボイラ安全弁・付帯設備 </t>
    <rPh sb="7" eb="11">
      <t>フタイセツビ</t>
    </rPh>
    <phoneticPr fontId="27"/>
  </si>
  <si>
    <t xml:space="preserve">ボイラ給水ポンプ </t>
  </si>
  <si>
    <t xml:space="preserve">高圧蒸気だめ </t>
  </si>
  <si>
    <t xml:space="preserve">蒸気復水器（高圧、低圧） </t>
  </si>
  <si>
    <t xml:space="preserve">タービンバイパス弁 </t>
  </si>
  <si>
    <t>触媒脱硝塔</t>
    <phoneticPr fontId="27"/>
  </si>
  <si>
    <t>アンモニア気化器</t>
    <phoneticPr fontId="27"/>
  </si>
  <si>
    <t>アンモニア水貯留槽</t>
    <rPh sb="5" eb="6">
      <t>スイ</t>
    </rPh>
    <rPh sb="6" eb="9">
      <t>チョリュウソウ</t>
    </rPh>
    <phoneticPr fontId="27"/>
  </si>
  <si>
    <t xml:space="preserve">蒸気タービン本体 </t>
  </si>
  <si>
    <t xml:space="preserve">タービン発電機用クレーン </t>
  </si>
  <si>
    <t>灰クレーン</t>
    <phoneticPr fontId="27"/>
  </si>
  <si>
    <t>　通風設備</t>
    <rPh sb="1" eb="3">
      <t>ツウフウ</t>
    </rPh>
    <rPh sb="3" eb="5">
      <t>セツビ</t>
    </rPh>
    <phoneticPr fontId="3"/>
  </si>
  <si>
    <t xml:space="preserve">押込送風機 </t>
  </si>
  <si>
    <t>二次送風機</t>
    <phoneticPr fontId="27"/>
  </si>
  <si>
    <t xml:space="preserve">燃焼用空気予熱器 </t>
  </si>
  <si>
    <t xml:space="preserve">排ガス再循環送風機 </t>
  </si>
  <si>
    <t>通風設備その他工事</t>
    <rPh sb="0" eb="4">
      <t>ツウフウセツビ</t>
    </rPh>
    <rPh sb="6" eb="9">
      <t>タコウジ</t>
    </rPh>
    <phoneticPr fontId="27"/>
  </si>
  <si>
    <t>　給排水設備</t>
    <rPh sb="1" eb="2">
      <t>キュウ</t>
    </rPh>
    <rPh sb="2" eb="4">
      <t>ハイスイ</t>
    </rPh>
    <rPh sb="4" eb="6">
      <t>セツビ</t>
    </rPh>
    <phoneticPr fontId="3"/>
  </si>
  <si>
    <t xml:space="preserve">非常用上水受水槽 </t>
  </si>
  <si>
    <t xml:space="preserve">上水給水ポンプ </t>
  </si>
  <si>
    <t>　電気設備</t>
    <rPh sb="1" eb="3">
      <t>デンキ</t>
    </rPh>
    <rPh sb="3" eb="5">
      <t>セツビ</t>
    </rPh>
    <phoneticPr fontId="3"/>
  </si>
  <si>
    <t xml:space="preserve">特高設備 </t>
  </si>
  <si>
    <t xml:space="preserve">高圧設備 </t>
  </si>
  <si>
    <t xml:space="preserve">低圧設備 </t>
  </si>
  <si>
    <t>蒸気タービン発電機</t>
    <phoneticPr fontId="27"/>
  </si>
  <si>
    <t xml:space="preserve">非常用発電機 </t>
  </si>
  <si>
    <t>　計装設備</t>
    <rPh sb="1" eb="3">
      <t>ケイソウ</t>
    </rPh>
    <rPh sb="3" eb="5">
      <t>セツビ</t>
    </rPh>
    <phoneticPr fontId="3"/>
  </si>
  <si>
    <t xml:space="preserve">中央監視制御装置 </t>
  </si>
  <si>
    <t xml:space="preserve">検出端（一部） </t>
    <phoneticPr fontId="27"/>
  </si>
  <si>
    <t xml:space="preserve">操作端（一部） </t>
  </si>
  <si>
    <t>現場制御盤・操作盤</t>
    <phoneticPr fontId="27"/>
  </si>
  <si>
    <t>　見学者用啓発設備</t>
    <rPh sb="1" eb="9">
      <t>ケンガクシャヨウケイハツセツビ</t>
    </rPh>
    <phoneticPr fontId="3"/>
  </si>
  <si>
    <t>　</t>
    <phoneticPr fontId="27"/>
  </si>
  <si>
    <t>ごみ焼却施設見学者用啓発設備</t>
    <phoneticPr fontId="27"/>
  </si>
  <si>
    <t>管理棟見学者用啓発設備</t>
    <phoneticPr fontId="27"/>
  </si>
  <si>
    <t>直接工事費等</t>
    <rPh sb="0" eb="2">
      <t>チョクセツ</t>
    </rPh>
    <rPh sb="2" eb="5">
      <t>コウジヒ</t>
    </rPh>
    <rPh sb="5" eb="6">
      <t>トウ</t>
    </rPh>
    <phoneticPr fontId="3"/>
  </si>
  <si>
    <t>1．土木・建築工事</t>
    <phoneticPr fontId="27"/>
  </si>
  <si>
    <t>2．その他</t>
    <rPh sb="4" eb="5">
      <t>タ</t>
    </rPh>
    <phoneticPr fontId="27"/>
  </si>
  <si>
    <t>　ごみの外部搬出</t>
    <rPh sb="4" eb="8">
      <t>ガイブハンシュツ</t>
    </rPh>
    <phoneticPr fontId="27"/>
  </si>
  <si>
    <t>ごみ外部搬出量</t>
    <phoneticPr fontId="27"/>
  </si>
  <si>
    <t>運搬費（提案先）</t>
    <phoneticPr fontId="27"/>
  </si>
  <si>
    <t>処理費（提案先）</t>
    <phoneticPr fontId="27"/>
  </si>
  <si>
    <t>※提案に応じて項目は編集してください。</t>
    <rPh sb="1" eb="3">
      <t>テイアン</t>
    </rPh>
    <rPh sb="4" eb="5">
      <t>オウ</t>
    </rPh>
    <rPh sb="7" eb="8">
      <t>コウ</t>
    </rPh>
    <rPh sb="8" eb="9">
      <t>モク</t>
    </rPh>
    <rPh sb="10" eb="12">
      <t>ヘンシュウ</t>
    </rPh>
    <phoneticPr fontId="27"/>
  </si>
  <si>
    <t>ごみ焼却施設</t>
    <rPh sb="2" eb="6">
      <t>ショウキャクシセツ</t>
    </rPh>
    <phoneticPr fontId="3"/>
  </si>
  <si>
    <t>し尿処理施設</t>
    <rPh sb="1" eb="4">
      <t>ニョウショリ</t>
    </rPh>
    <rPh sb="4" eb="6">
      <t>シセツ</t>
    </rPh>
    <phoneticPr fontId="3"/>
  </si>
  <si>
    <t>ごみ焼却施設</t>
    <rPh sb="2" eb="6">
      <t>ショウキャクシセツ</t>
    </rPh>
    <phoneticPr fontId="2"/>
  </si>
  <si>
    <t>管理運営委託費A</t>
    <rPh sb="0" eb="2">
      <t>カンリ</t>
    </rPh>
    <rPh sb="2" eb="4">
      <t>ウンエイ</t>
    </rPh>
    <rPh sb="4" eb="7">
      <t>イタクヒ</t>
    </rPh>
    <phoneticPr fontId="2"/>
  </si>
  <si>
    <t>管理運営委託費Ｂ</t>
    <rPh sb="0" eb="2">
      <t>カンリ</t>
    </rPh>
    <rPh sb="2" eb="4">
      <t>ウンエイ</t>
    </rPh>
    <rPh sb="4" eb="6">
      <t>イタク</t>
    </rPh>
    <rPh sb="6" eb="7">
      <t>ヒ</t>
    </rPh>
    <phoneticPr fontId="3"/>
  </si>
  <si>
    <t>管理運営業務委託費B　合計</t>
    <rPh sb="0" eb="2">
      <t>カンリ</t>
    </rPh>
    <rPh sb="2" eb="4">
      <t>ウンエイ</t>
    </rPh>
    <rPh sb="4" eb="6">
      <t>ギョウム</t>
    </rPh>
    <rPh sb="6" eb="8">
      <t>イタク</t>
    </rPh>
    <rPh sb="8" eb="9">
      <t>ヒ</t>
    </rPh>
    <rPh sb="11" eb="13">
      <t>ゴウケイ</t>
    </rPh>
    <phoneticPr fontId="3"/>
  </si>
  <si>
    <t>管理運営委託費A　合計</t>
    <rPh sb="0" eb="2">
      <t>カンリ</t>
    </rPh>
    <rPh sb="2" eb="4">
      <t>ウンエイ</t>
    </rPh>
    <rPh sb="4" eb="7">
      <t>イタクヒ</t>
    </rPh>
    <rPh sb="9" eb="11">
      <t>ゴウケイ</t>
    </rPh>
    <phoneticPr fontId="2"/>
  </si>
  <si>
    <t>管理運営固定費Ⅰ</t>
    <rPh sb="0" eb="2">
      <t>カンリ</t>
    </rPh>
    <rPh sb="2" eb="4">
      <t>ウンエイ</t>
    </rPh>
    <rPh sb="4" eb="7">
      <t>コテイヒ</t>
    </rPh>
    <phoneticPr fontId="15"/>
  </si>
  <si>
    <t>管理運営固定費Ⅱ</t>
    <rPh sb="0" eb="2">
      <t>カンリ</t>
    </rPh>
    <rPh sb="2" eb="4">
      <t>ウンエイ</t>
    </rPh>
    <rPh sb="4" eb="7">
      <t>コテイヒ</t>
    </rPh>
    <phoneticPr fontId="15"/>
  </si>
  <si>
    <t>管理運営固定費Ⅲ</t>
    <rPh sb="0" eb="2">
      <t>カンリ</t>
    </rPh>
    <rPh sb="2" eb="4">
      <t>ウンエイ</t>
    </rPh>
    <rPh sb="4" eb="7">
      <t>コテイヒ</t>
    </rPh>
    <phoneticPr fontId="3"/>
  </si>
  <si>
    <t>管理運営委託費Ａ　小計</t>
    <rPh sb="0" eb="2">
      <t>カンリ</t>
    </rPh>
    <rPh sb="2" eb="4">
      <t>ウンエイ</t>
    </rPh>
    <rPh sb="4" eb="6">
      <t>イタク</t>
    </rPh>
    <rPh sb="6" eb="7">
      <t>ヒ</t>
    </rPh>
    <rPh sb="9" eb="11">
      <t>ショウケイ</t>
    </rPh>
    <phoneticPr fontId="3"/>
  </si>
  <si>
    <t>管理運営変動費Ⅰ</t>
    <rPh sb="0" eb="2">
      <t>カンリ</t>
    </rPh>
    <rPh sb="2" eb="4">
      <t>ウンエイ</t>
    </rPh>
    <rPh sb="4" eb="7">
      <t>ヘンドウヒ</t>
    </rPh>
    <phoneticPr fontId="15"/>
  </si>
  <si>
    <t>管理運営変動費Ⅱ</t>
    <rPh sb="0" eb="2">
      <t>カンリ</t>
    </rPh>
    <rPh sb="2" eb="4">
      <t>ウンエイ</t>
    </rPh>
    <rPh sb="4" eb="7">
      <t>ヘンドウヒ</t>
    </rPh>
    <phoneticPr fontId="15"/>
  </si>
  <si>
    <t>管理運営変動費B　小計</t>
    <rPh sb="0" eb="2">
      <t>カンリ</t>
    </rPh>
    <rPh sb="2" eb="4">
      <t>ウンエイ</t>
    </rPh>
    <rPh sb="4" eb="7">
      <t>ヘンドウヒ</t>
    </rPh>
    <rPh sb="9" eb="11">
      <t>ショウケイ</t>
    </rPh>
    <phoneticPr fontId="3"/>
  </si>
  <si>
    <t>管理運営委託費Ｂ</t>
    <rPh sb="0" eb="2">
      <t>カンリ</t>
    </rPh>
    <rPh sb="2" eb="4">
      <t>ウンエイ</t>
    </rPh>
    <rPh sb="4" eb="7">
      <t>イタクヒ</t>
    </rPh>
    <phoneticPr fontId="2"/>
  </si>
  <si>
    <t>管理運営委託費B</t>
    <rPh sb="0" eb="2">
      <t>カンリ</t>
    </rPh>
    <rPh sb="2" eb="4">
      <t>ウンエイ</t>
    </rPh>
    <rPh sb="4" eb="7">
      <t>イタクヒ</t>
    </rPh>
    <phoneticPr fontId="2"/>
  </si>
  <si>
    <t>管理運営費</t>
    <rPh sb="0" eb="2">
      <t>カンリ</t>
    </rPh>
    <rPh sb="2" eb="4">
      <t>ウンエイ</t>
    </rPh>
    <rPh sb="4" eb="5">
      <t>ヒ</t>
    </rPh>
    <phoneticPr fontId="6"/>
  </si>
  <si>
    <t>管理運営固定費</t>
    <rPh sb="0" eb="2">
      <t>カンリ</t>
    </rPh>
    <rPh sb="2" eb="4">
      <t>ウンエイ</t>
    </rPh>
    <phoneticPr fontId="6"/>
  </si>
  <si>
    <t>管理運営変動費</t>
    <rPh sb="0" eb="2">
      <t>カンリ</t>
    </rPh>
    <rPh sb="2" eb="4">
      <t>ウンエイ</t>
    </rPh>
    <phoneticPr fontId="6"/>
  </si>
  <si>
    <t>法人市民税（安城市）</t>
    <rPh sb="0" eb="2">
      <t>ホウジン</t>
    </rPh>
    <rPh sb="2" eb="5">
      <t>シミンゼイ</t>
    </rPh>
    <rPh sb="6" eb="8">
      <t>アンジョウ</t>
    </rPh>
    <rPh sb="8" eb="9">
      <t>シ</t>
    </rPh>
    <phoneticPr fontId="6"/>
  </si>
  <si>
    <t>※管理運営変動費には、ごみ処理量の変動に応じて変動する費用を記載してください。</t>
    <rPh sb="1" eb="3">
      <t>カンリ</t>
    </rPh>
    <phoneticPr fontId="2"/>
  </si>
  <si>
    <t>令和30
年度</t>
    <rPh sb="0" eb="2">
      <t>レイワ</t>
    </rPh>
    <rPh sb="5" eb="7">
      <t>ネンド</t>
    </rPh>
    <phoneticPr fontId="15"/>
  </si>
  <si>
    <t>令和31
年度</t>
    <rPh sb="0" eb="2">
      <t>レイワ</t>
    </rPh>
    <rPh sb="5" eb="7">
      <t>ネンド</t>
    </rPh>
    <phoneticPr fontId="15"/>
  </si>
  <si>
    <t>令和32
年度</t>
    <rPh sb="0" eb="2">
      <t>レイワ</t>
    </rPh>
    <rPh sb="5" eb="7">
      <t>ネンド</t>
    </rPh>
    <phoneticPr fontId="15"/>
  </si>
  <si>
    <t>焼却灰等の資源化量</t>
    <rPh sb="0" eb="4">
      <t>ショウキャクバイトウ</t>
    </rPh>
    <rPh sb="5" eb="8">
      <t>シゲンカ</t>
    </rPh>
    <rPh sb="8" eb="9">
      <t>リョウ</t>
    </rPh>
    <phoneticPr fontId="2"/>
  </si>
  <si>
    <t>管理運営変動費Ⅱ（ごみ焼却施設）</t>
    <rPh sb="0" eb="2">
      <t>カンリ</t>
    </rPh>
    <rPh sb="2" eb="4">
      <t>ウンエイ</t>
    </rPh>
    <rPh sb="4" eb="6">
      <t>ヘンドウ</t>
    </rPh>
    <rPh sb="6" eb="7">
      <t>ヒ</t>
    </rPh>
    <rPh sb="11" eb="13">
      <t>ショウキャク</t>
    </rPh>
    <rPh sb="13" eb="15">
      <t>シセツ</t>
    </rPh>
    <phoneticPr fontId="15"/>
  </si>
  <si>
    <t>管理運営固定費Ⅲ（ごみ焼却施設　点検補修費）</t>
    <rPh sb="0" eb="2">
      <t>カンリ</t>
    </rPh>
    <rPh sb="2" eb="4">
      <t>ウンエイ</t>
    </rPh>
    <rPh sb="4" eb="7">
      <t>コテイヒ</t>
    </rPh>
    <rPh sb="11" eb="13">
      <t>ショウキャク</t>
    </rPh>
    <rPh sb="13" eb="15">
      <t>シセツ</t>
    </rPh>
    <rPh sb="16" eb="18">
      <t>テンケン</t>
    </rPh>
    <rPh sb="18" eb="20">
      <t>ホシュウ</t>
    </rPh>
    <rPh sb="20" eb="21">
      <t>ヒ</t>
    </rPh>
    <phoneticPr fontId="15"/>
  </si>
  <si>
    <t>管理運営委託費改定に用いる物価指標</t>
    <rPh sb="0" eb="2">
      <t>カンリ</t>
    </rPh>
    <rPh sb="2" eb="4">
      <t>ウンエイ</t>
    </rPh>
    <rPh sb="4" eb="7">
      <t>イタクヒ</t>
    </rPh>
    <rPh sb="7" eb="9">
      <t>カイテイ</t>
    </rPh>
    <rPh sb="10" eb="11">
      <t>モチ</t>
    </rPh>
    <rPh sb="13" eb="15">
      <t>ブッカ</t>
    </rPh>
    <rPh sb="15" eb="17">
      <t>シヒョウ</t>
    </rPh>
    <phoneticPr fontId="2"/>
  </si>
  <si>
    <t>「消費税を除く企業向けサービス価格指数／総平均（日本銀行調査統計局）</t>
    <phoneticPr fontId="2"/>
  </si>
  <si>
    <t>入札説明書添付資料－４の物価変動に基づく改定に基づく指標</t>
    <rPh sb="0" eb="2">
      <t>ニュウサツ</t>
    </rPh>
    <rPh sb="2" eb="5">
      <t>セツメイショ</t>
    </rPh>
    <rPh sb="5" eb="7">
      <t>テンプ</t>
    </rPh>
    <rPh sb="7" eb="9">
      <t>シリョウ</t>
    </rPh>
    <rPh sb="12" eb="14">
      <t>ブッカ</t>
    </rPh>
    <rPh sb="14" eb="16">
      <t>ヘンドウ</t>
    </rPh>
    <rPh sb="17" eb="18">
      <t>モト</t>
    </rPh>
    <rPh sb="20" eb="22">
      <t>カイテイ</t>
    </rPh>
    <rPh sb="23" eb="24">
      <t>モト</t>
    </rPh>
    <rPh sb="26" eb="28">
      <t>シヒョウ</t>
    </rPh>
    <phoneticPr fontId="2"/>
  </si>
  <si>
    <t>開業費(管理運営固定費）</t>
    <rPh sb="0" eb="2">
      <t>カイギョウ</t>
    </rPh>
    <rPh sb="2" eb="3">
      <t>ヒ</t>
    </rPh>
    <rPh sb="4" eb="6">
      <t>カンリ</t>
    </rPh>
    <rPh sb="6" eb="8">
      <t>ウンエイ</t>
    </rPh>
    <rPh sb="8" eb="10">
      <t>コテイ</t>
    </rPh>
    <rPh sb="10" eb="11">
      <t>ヒ</t>
    </rPh>
    <phoneticPr fontId="3"/>
  </si>
  <si>
    <t>管理運営固定費Ⅰ（その他経費）</t>
  </si>
  <si>
    <t>管理運営固定費Ⅰ（その他経費）</t>
    <rPh sb="0" eb="2">
      <t>カンリ</t>
    </rPh>
    <rPh sb="2" eb="4">
      <t>ウンエイ</t>
    </rPh>
    <rPh sb="4" eb="7">
      <t>コテイヒ</t>
    </rPh>
    <rPh sb="11" eb="12">
      <t>タ</t>
    </rPh>
    <rPh sb="12" eb="14">
      <t>ケイヒ</t>
    </rPh>
    <phoneticPr fontId="15"/>
  </si>
  <si>
    <t>管理運営変動費Ⅰ（ごみ焼却施設）</t>
    <rPh sb="0" eb="2">
      <t>カンリ</t>
    </rPh>
    <rPh sb="2" eb="4">
      <t>ウンエイ</t>
    </rPh>
    <rPh sb="4" eb="6">
      <t>ヘンドウ</t>
    </rPh>
    <rPh sb="6" eb="7">
      <t>ヒ</t>
    </rPh>
    <rPh sb="11" eb="13">
      <t>ショウキャク</t>
    </rPh>
    <rPh sb="13" eb="15">
      <t>シセツ</t>
    </rPh>
    <phoneticPr fontId="15"/>
  </si>
  <si>
    <t>基幹的設備改良工事費</t>
    <phoneticPr fontId="2"/>
  </si>
  <si>
    <t>管理運営業務委託費</t>
    <phoneticPr fontId="2"/>
  </si>
  <si>
    <t>提案物価変動指標</t>
    <phoneticPr fontId="2"/>
  </si>
  <si>
    <t>管理運営固定費Ⅱ（ごみ焼却施設　管理運営経費）</t>
  </si>
  <si>
    <t>管理運営固定費Ⅱ（し尿処理施設　管理運営経費）</t>
  </si>
  <si>
    <t>ごみ焼却施設基幹的設備改良工事・管理運営委託事業　様式９関係リスト</t>
    <rPh sb="2" eb="6">
      <t>ショウキャクシセツ</t>
    </rPh>
    <rPh sb="6" eb="15">
      <t>キカンテキセツビカイリョウコウジ</t>
    </rPh>
    <rPh sb="16" eb="18">
      <t>カンリ</t>
    </rPh>
    <rPh sb="20" eb="22">
      <t>イタク</t>
    </rPh>
    <rPh sb="25" eb="27">
      <t>ヨウシキ</t>
    </rPh>
    <rPh sb="28" eb="30">
      <t>カンケイ</t>
    </rPh>
    <phoneticPr fontId="3"/>
  </si>
  <si>
    <t>様式９-２</t>
    <phoneticPr fontId="2"/>
  </si>
  <si>
    <t>様式９-３（添付資料）</t>
    <rPh sb="6" eb="8">
      <t>テンプ</t>
    </rPh>
    <rPh sb="8" eb="10">
      <t>シリョウ</t>
    </rPh>
    <phoneticPr fontId="2"/>
  </si>
  <si>
    <t>２．各量（令和８年度の計画条件）</t>
    <rPh sb="2" eb="3">
      <t>カク</t>
    </rPh>
    <rPh sb="3" eb="4">
      <t>リョウ</t>
    </rPh>
    <rPh sb="5" eb="7">
      <t>レイワ</t>
    </rPh>
    <rPh sb="8" eb="10">
      <t>ネンド</t>
    </rPh>
    <rPh sb="11" eb="13">
      <t>ケイカク</t>
    </rPh>
    <rPh sb="13" eb="15">
      <t>ジョウケン</t>
    </rPh>
    <phoneticPr fontId="2"/>
  </si>
  <si>
    <t>１．提案単価（ごみ焼却施設）</t>
    <rPh sb="2" eb="4">
      <t>テイアン</t>
    </rPh>
    <rPh sb="4" eb="6">
      <t>タンカ</t>
    </rPh>
    <rPh sb="9" eb="11">
      <t>ショウキャク</t>
    </rPh>
    <rPh sb="11" eb="13">
      <t>シセツ</t>
    </rPh>
    <phoneticPr fontId="2"/>
  </si>
  <si>
    <t>焼却灰等（主灰）資源化単価</t>
    <rPh sb="0" eb="4">
      <t>ショウキャクバイトウ</t>
    </rPh>
    <rPh sb="5" eb="7">
      <t>シュバイ</t>
    </rPh>
    <rPh sb="8" eb="11">
      <t>シゲンカ</t>
    </rPh>
    <rPh sb="11" eb="13">
      <t>タンカ</t>
    </rPh>
    <phoneticPr fontId="2"/>
  </si>
  <si>
    <t>焼却灰等（飛灰）資源化単価</t>
    <rPh sb="0" eb="4">
      <t>ショウキャクバイトウ</t>
    </rPh>
    <rPh sb="5" eb="7">
      <t>ヒバイ</t>
    </rPh>
    <rPh sb="8" eb="11">
      <t>シゲンカ</t>
    </rPh>
    <rPh sb="11" eb="13">
      <t>タンカ</t>
    </rPh>
    <phoneticPr fontId="2"/>
  </si>
  <si>
    <t>建設費</t>
    <rPh sb="0" eb="3">
      <t>ケンセツヒ</t>
    </rPh>
    <phoneticPr fontId="2"/>
  </si>
  <si>
    <t>ごみの外部搬出・処理</t>
    <rPh sb="3" eb="7">
      <t>ガイブハンシュツ</t>
    </rPh>
    <rPh sb="8" eb="10">
      <t>ショリ</t>
    </rPh>
    <phoneticPr fontId="2"/>
  </si>
  <si>
    <t>ごみの運搬単価</t>
    <rPh sb="3" eb="5">
      <t>ウンパン</t>
    </rPh>
    <rPh sb="5" eb="7">
      <t>タンカ</t>
    </rPh>
    <phoneticPr fontId="2"/>
  </si>
  <si>
    <t>焼却灰等（主灰）処分単価</t>
    <rPh sb="0" eb="4">
      <t>ショウキャクバイトウ</t>
    </rPh>
    <rPh sb="5" eb="6">
      <t>シュ</t>
    </rPh>
    <rPh sb="6" eb="7">
      <t>ハイ</t>
    </rPh>
    <rPh sb="8" eb="10">
      <t>ショブン</t>
    </rPh>
    <rPh sb="10" eb="12">
      <t>タンカ</t>
    </rPh>
    <phoneticPr fontId="2"/>
  </si>
  <si>
    <t>焼却灰等（飛灰）処分単価</t>
    <rPh sb="0" eb="4">
      <t>ショウキャクバイトウ</t>
    </rPh>
    <rPh sb="5" eb="7">
      <t>ヒバイ</t>
    </rPh>
    <rPh sb="8" eb="10">
      <t>ショブン</t>
    </rPh>
    <rPh sb="10" eb="12">
      <t>タンカ</t>
    </rPh>
    <phoneticPr fontId="2"/>
  </si>
  <si>
    <t>焼却灰等運搬単価</t>
    <rPh sb="0" eb="2">
      <t>ショウキャク</t>
    </rPh>
    <rPh sb="2" eb="3">
      <t>ハイ</t>
    </rPh>
    <rPh sb="3" eb="4">
      <t>ナド</t>
    </rPh>
    <rPh sb="4" eb="6">
      <t>ウンパン</t>
    </rPh>
    <rPh sb="6" eb="8">
      <t>タンカ</t>
    </rPh>
    <phoneticPr fontId="2"/>
  </si>
  <si>
    <t>金　額</t>
    <rPh sb="0" eb="1">
      <t>キン</t>
    </rPh>
    <rPh sb="2" eb="3">
      <t>ガク</t>
    </rPh>
    <phoneticPr fontId="3"/>
  </si>
  <si>
    <t>１．外部ごみ処理量</t>
    <rPh sb="2" eb="4">
      <t>ガイブ</t>
    </rPh>
    <rPh sb="6" eb="8">
      <t>ショリ</t>
    </rPh>
    <rPh sb="8" eb="9">
      <t>リョウ</t>
    </rPh>
    <phoneticPr fontId="2"/>
  </si>
  <si>
    <t>　①主灰（資源化）</t>
    <rPh sb="2" eb="3">
      <t>シュ</t>
    </rPh>
    <rPh sb="3" eb="4">
      <t>ハイ</t>
    </rPh>
    <rPh sb="5" eb="8">
      <t>シゲンカ</t>
    </rPh>
    <phoneticPr fontId="2"/>
  </si>
  <si>
    <t>　②主灰（処分）</t>
    <rPh sb="2" eb="3">
      <t>シュ</t>
    </rPh>
    <rPh sb="3" eb="4">
      <t>ハイ</t>
    </rPh>
    <rPh sb="5" eb="7">
      <t>ショブン</t>
    </rPh>
    <phoneticPr fontId="2"/>
  </si>
  <si>
    <t>　③飛灰（資源化）</t>
    <rPh sb="2" eb="4">
      <t>ヒバイ</t>
    </rPh>
    <rPh sb="5" eb="8">
      <t>シゲンカ</t>
    </rPh>
    <phoneticPr fontId="2"/>
  </si>
  <si>
    <t>　④飛灰（処分）</t>
    <rPh sb="2" eb="4">
      <t>ヒバイ</t>
    </rPh>
    <rPh sb="5" eb="7">
      <t>ショブン</t>
    </rPh>
    <phoneticPr fontId="2"/>
  </si>
  <si>
    <t>　⑤運搬</t>
    <rPh sb="2" eb="4">
      <t>ウンパン</t>
    </rPh>
    <phoneticPr fontId="2"/>
  </si>
  <si>
    <t>２．外部ごみ運搬量</t>
    <rPh sb="2" eb="4">
      <t>ガイブ</t>
    </rPh>
    <rPh sb="6" eb="9">
      <t>ウンパンリョウ</t>
    </rPh>
    <phoneticPr fontId="2"/>
  </si>
  <si>
    <t>令和8
年度</t>
    <rPh sb="0" eb="2">
      <t>レイワ</t>
    </rPh>
    <phoneticPr fontId="2"/>
  </si>
  <si>
    <t>令和9
年度</t>
    <rPh sb="0" eb="2">
      <t>レイワ</t>
    </rPh>
    <phoneticPr fontId="2"/>
  </si>
  <si>
    <t>令和30
年度</t>
    <rPh sb="0" eb="2">
      <t>レイワ</t>
    </rPh>
    <phoneticPr fontId="2"/>
  </si>
  <si>
    <t>令和31
年度</t>
    <rPh sb="0" eb="2">
      <t>レイワ</t>
    </rPh>
    <phoneticPr fontId="2"/>
  </si>
  <si>
    <t>令和32
年度</t>
    <rPh sb="0" eb="2">
      <t>レイワ</t>
    </rPh>
    <phoneticPr fontId="2"/>
  </si>
  <si>
    <t>様式９-７-３</t>
  </si>
  <si>
    <t>管理運営固定費Ⅱ（関連施設　管理運営経費）</t>
    <phoneticPr fontId="2"/>
  </si>
  <si>
    <t>様式９-８-３</t>
  </si>
  <si>
    <t>管理運営固定費Ⅲ（関連施設　点検補修費）</t>
    <phoneticPr fontId="2"/>
  </si>
  <si>
    <t>管理運営変動費Ⅰ（ごみ焼却施設）</t>
    <phoneticPr fontId="2"/>
  </si>
  <si>
    <t>管理運営変動費Ⅰ（し尿処理施設）</t>
    <phoneticPr fontId="2"/>
  </si>
  <si>
    <t>様式９-10</t>
    <phoneticPr fontId="2"/>
  </si>
  <si>
    <t>管理運営変動費Ⅱ（ごみ焼却施設）</t>
    <phoneticPr fontId="2"/>
  </si>
  <si>
    <t>様式９-11-１</t>
    <phoneticPr fontId="2"/>
  </si>
  <si>
    <t>様式９-11-２</t>
    <phoneticPr fontId="2"/>
  </si>
  <si>
    <t>※様式9-11-１及び9-11-２については、SPCを設立しない場合は本事業に係る部分のみ</t>
    <rPh sb="1" eb="3">
      <t>ヨウシキ</t>
    </rPh>
    <rPh sb="9" eb="10">
      <t>オヨ</t>
    </rPh>
    <phoneticPr fontId="2"/>
  </si>
  <si>
    <t>①設計・建設業務費
　【様式9-2】</t>
    <rPh sb="1" eb="3">
      <t>セッケイ</t>
    </rPh>
    <rPh sb="4" eb="6">
      <t>ケンセツ</t>
    </rPh>
    <rPh sb="6" eb="8">
      <t>ギョウム</t>
    </rPh>
    <rPh sb="8" eb="9">
      <t>ヒ</t>
    </rPh>
    <rPh sb="12" eb="14">
      <t>ヨウシキ</t>
    </rPh>
    <phoneticPr fontId="3"/>
  </si>
  <si>
    <t>構成員Ａ
(管理運営事業者から管理運営業務を受託する者)</t>
    <rPh sb="0" eb="3">
      <t>コウセイイン</t>
    </rPh>
    <rPh sb="6" eb="8">
      <t>カンリ</t>
    </rPh>
    <rPh sb="8" eb="10">
      <t>ウンエイ</t>
    </rPh>
    <rPh sb="10" eb="12">
      <t>ジギョウ</t>
    </rPh>
    <rPh sb="12" eb="13">
      <t>シャ</t>
    </rPh>
    <rPh sb="15" eb="17">
      <t>カンリ</t>
    </rPh>
    <rPh sb="17" eb="19">
      <t>ウンエイ</t>
    </rPh>
    <rPh sb="19" eb="21">
      <t>ギョウム</t>
    </rPh>
    <rPh sb="22" eb="24">
      <t>ジュタク</t>
    </rPh>
    <rPh sb="26" eb="27">
      <t>モノ</t>
    </rPh>
    <phoneticPr fontId="3"/>
  </si>
  <si>
    <t>資源化・運搬事業者</t>
    <rPh sb="0" eb="3">
      <t>シゲンカ</t>
    </rPh>
    <rPh sb="4" eb="6">
      <t>ウンパン</t>
    </rPh>
    <rPh sb="6" eb="9">
      <t>ジギョウシャ</t>
    </rPh>
    <phoneticPr fontId="2"/>
  </si>
  <si>
    <t>資源化・運搬等事業者</t>
    <rPh sb="0" eb="3">
      <t>シゲンカ</t>
    </rPh>
    <rPh sb="4" eb="6">
      <t>ウンパン</t>
    </rPh>
    <rPh sb="6" eb="7">
      <t>トウ</t>
    </rPh>
    <rPh sb="7" eb="10">
      <t>ジギョウシャ</t>
    </rPh>
    <phoneticPr fontId="2"/>
  </si>
  <si>
    <t>企業名</t>
    <rPh sb="0" eb="3">
      <t>キギョウメイ</t>
    </rPh>
    <phoneticPr fontId="3"/>
  </si>
  <si>
    <t>※管理運営固定費には、ごみ処理量の変動に応じて変動しない費用を記載しさしてください（入札説明書添付資料-４参照）。</t>
    <rPh sb="1" eb="3">
      <t>カンリ</t>
    </rPh>
    <phoneticPr fontId="2"/>
  </si>
  <si>
    <t>※管理運営固定費は、事業期間を通じて平準化を図ってください。</t>
    <rPh sb="1" eb="3">
      <t>カンリ</t>
    </rPh>
    <rPh sb="18" eb="21">
      <t>ヘイジュンカ</t>
    </rPh>
    <rPh sb="22" eb="23">
      <t>ハカ</t>
    </rPh>
    <phoneticPr fontId="2"/>
  </si>
  <si>
    <t>管理運営固定費Ⅰ（ごみ焼却施設、人件費）</t>
    <rPh sb="0" eb="2">
      <t>カンリ</t>
    </rPh>
    <rPh sb="2" eb="4">
      <t>ウンエイ</t>
    </rPh>
    <rPh sb="4" eb="7">
      <t>コテイヒ</t>
    </rPh>
    <rPh sb="11" eb="15">
      <t>ショウキャクシセツ</t>
    </rPh>
    <phoneticPr fontId="15"/>
  </si>
  <si>
    <t>管理運営固定費Ⅰ（し尿処理施設、人件費）</t>
    <rPh sb="0" eb="2">
      <t>カンリ</t>
    </rPh>
    <rPh sb="2" eb="4">
      <t>ウンエイ</t>
    </rPh>
    <rPh sb="4" eb="7">
      <t>コテイヒ</t>
    </rPh>
    <rPh sb="10" eb="13">
      <t>ニョウショリ</t>
    </rPh>
    <rPh sb="13" eb="15">
      <t>シセツ</t>
    </rPh>
    <phoneticPr fontId="15"/>
  </si>
  <si>
    <t>電気主任技術者</t>
    <phoneticPr fontId="2"/>
  </si>
  <si>
    <t>ボイラー・タービン主任技術者</t>
    <phoneticPr fontId="2"/>
  </si>
  <si>
    <t>※管理運営固定費には、ごみ処理量の変動に応じて変動しない費用を記載してください（入札説明書添付資料-４参照）。</t>
    <rPh sb="1" eb="3">
      <t>カンリ</t>
    </rPh>
    <phoneticPr fontId="2"/>
  </si>
  <si>
    <t>管理運営固定費Ⅱ（ごみ焼却施設　管理運営経費）</t>
    <rPh sb="0" eb="2">
      <t>カンリ</t>
    </rPh>
    <rPh sb="2" eb="4">
      <t>ウンエイ</t>
    </rPh>
    <rPh sb="4" eb="6">
      <t>コテイ</t>
    </rPh>
    <rPh sb="6" eb="7">
      <t>ヒ</t>
    </rPh>
    <rPh sb="11" eb="13">
      <t>ショウキャク</t>
    </rPh>
    <rPh sb="13" eb="15">
      <t>シセツ</t>
    </rPh>
    <rPh sb="16" eb="18">
      <t>カンリ</t>
    </rPh>
    <rPh sb="18" eb="20">
      <t>ウンエイ</t>
    </rPh>
    <rPh sb="20" eb="22">
      <t>ケイヒ</t>
    </rPh>
    <phoneticPr fontId="15"/>
  </si>
  <si>
    <t>管理運営固定費Ⅱ（し尿処理施設　管理運営経費）</t>
    <rPh sb="0" eb="2">
      <t>カンリ</t>
    </rPh>
    <rPh sb="2" eb="4">
      <t>ウンエイ</t>
    </rPh>
    <rPh sb="4" eb="6">
      <t>コテイ</t>
    </rPh>
    <rPh sb="6" eb="7">
      <t>ヒ</t>
    </rPh>
    <rPh sb="10" eb="11">
      <t>ニョウ</t>
    </rPh>
    <rPh sb="11" eb="13">
      <t>ショリ</t>
    </rPh>
    <rPh sb="13" eb="15">
      <t>シセツ</t>
    </rPh>
    <rPh sb="16" eb="18">
      <t>カンリ</t>
    </rPh>
    <rPh sb="18" eb="20">
      <t>ウンエイ</t>
    </rPh>
    <rPh sb="20" eb="22">
      <t>ケイヒ</t>
    </rPh>
    <phoneticPr fontId="15"/>
  </si>
  <si>
    <t>管理運営固定費Ⅱ（関連施設　管理運営経費）</t>
    <rPh sb="0" eb="2">
      <t>カンリ</t>
    </rPh>
    <rPh sb="2" eb="4">
      <t>ウンエイ</t>
    </rPh>
    <rPh sb="4" eb="6">
      <t>コテイ</t>
    </rPh>
    <rPh sb="6" eb="7">
      <t>ヒ</t>
    </rPh>
    <rPh sb="9" eb="11">
      <t>カンレン</t>
    </rPh>
    <rPh sb="11" eb="13">
      <t>シセツ</t>
    </rPh>
    <rPh sb="14" eb="16">
      <t>カンリ</t>
    </rPh>
    <rPh sb="16" eb="18">
      <t>ウンエイ</t>
    </rPh>
    <rPh sb="18" eb="20">
      <t>ケイヒ</t>
    </rPh>
    <phoneticPr fontId="15"/>
  </si>
  <si>
    <t>補修工事費（更新・改良等）</t>
    <rPh sb="0" eb="2">
      <t>ホシュウ</t>
    </rPh>
    <rPh sb="2" eb="4">
      <t>コウジ</t>
    </rPh>
    <rPh sb="4" eb="5">
      <t>ヒ</t>
    </rPh>
    <rPh sb="9" eb="12">
      <t>カイリョウトウ</t>
    </rPh>
    <phoneticPr fontId="3"/>
  </si>
  <si>
    <t>管理運営固定費Ⅲ（関連施設　点検補修費）</t>
    <rPh sb="0" eb="2">
      <t>カンリ</t>
    </rPh>
    <rPh sb="2" eb="4">
      <t>ウンエイ</t>
    </rPh>
    <rPh sb="4" eb="7">
      <t>コテイヒ</t>
    </rPh>
    <rPh sb="9" eb="11">
      <t>カンレン</t>
    </rPh>
    <rPh sb="11" eb="13">
      <t>シセツ</t>
    </rPh>
    <rPh sb="14" eb="16">
      <t>テンケン</t>
    </rPh>
    <rPh sb="16" eb="18">
      <t>ホシュウ</t>
    </rPh>
    <rPh sb="18" eb="19">
      <t>ヒ</t>
    </rPh>
    <phoneticPr fontId="15"/>
  </si>
  <si>
    <t>※管理運営変動費には、ごみ処理量の変動に応じて変動する費用を記載してください（入札説明書添付資料-4参照）。</t>
    <rPh sb="1" eb="3">
      <t>カンリ</t>
    </rPh>
    <phoneticPr fontId="2"/>
  </si>
  <si>
    <t>管理運営変動費Ⅰ（し尿処理施設）</t>
    <rPh sb="0" eb="2">
      <t>カンリ</t>
    </rPh>
    <rPh sb="2" eb="4">
      <t>ウンエイ</t>
    </rPh>
    <rPh sb="4" eb="6">
      <t>ヘンドウ</t>
    </rPh>
    <rPh sb="6" eb="7">
      <t>ヒ</t>
    </rPh>
    <rPh sb="10" eb="13">
      <t>ニョウショリ</t>
    </rPh>
    <rPh sb="13" eb="15">
      <t>シセツ</t>
    </rPh>
    <phoneticPr fontId="15"/>
  </si>
  <si>
    <t>浄化槽汚泥</t>
    <rPh sb="0" eb="3">
      <t>ジョウカソウ</t>
    </rPh>
    <rPh sb="3" eb="5">
      <t>オデイ</t>
    </rPh>
    <phoneticPr fontId="15"/>
  </si>
  <si>
    <t>し尿</t>
    <rPh sb="1" eb="2">
      <t>ニョウ</t>
    </rPh>
    <phoneticPr fontId="15"/>
  </si>
  <si>
    <t>kL</t>
    <phoneticPr fontId="15"/>
  </si>
  <si>
    <t>管理運営固定費Ⅲ（ごみ焼却施設　点検補修費）</t>
    <rPh sb="11" eb="15">
      <t>ショウキャクシセツ</t>
    </rPh>
    <rPh sb="16" eb="20">
      <t>テンケンホシュウ</t>
    </rPh>
    <phoneticPr fontId="2"/>
  </si>
  <si>
    <t>管理運営固定費Ⅲ（し尿処理施設　点検補修費）</t>
    <rPh sb="10" eb="13">
      <t>ニョウショリ</t>
    </rPh>
    <phoneticPr fontId="2"/>
  </si>
  <si>
    <t>管理運営固定費Ⅲ（し尿処理施設　点検補修費）</t>
    <rPh sb="0" eb="2">
      <t>カンリ</t>
    </rPh>
    <rPh sb="2" eb="4">
      <t>ウンエイ</t>
    </rPh>
    <rPh sb="4" eb="7">
      <t>コテイヒ</t>
    </rPh>
    <rPh sb="10" eb="13">
      <t>ニョウショリ</t>
    </rPh>
    <rPh sb="13" eb="15">
      <t>シセツ</t>
    </rPh>
    <rPh sb="16" eb="18">
      <t>テンケン</t>
    </rPh>
    <rPh sb="18" eb="20">
      <t>ホシュウ</t>
    </rPh>
    <rPh sb="20" eb="21">
      <t>ヒ</t>
    </rPh>
    <phoneticPr fontId="15"/>
  </si>
  <si>
    <t>様式９-６-３</t>
  </si>
  <si>
    <t>ごみ焼却施設基幹的設備改良工事費　積算内訳書</t>
    <rPh sb="2" eb="6">
      <t>ショウキャクシセツ</t>
    </rPh>
    <rPh sb="6" eb="15">
      <t>キカンテキセツビカイリョウコウジ</t>
    </rPh>
    <phoneticPr fontId="2"/>
  </si>
  <si>
    <t>管理運営固定費Ⅰ（ごみ焼却施設　人件費）</t>
    <rPh sb="11" eb="15">
      <t>ショウキャクシセツ</t>
    </rPh>
    <phoneticPr fontId="2"/>
  </si>
  <si>
    <t>管理運営固定費Ⅰ（し尿処理施設　人件費）</t>
    <rPh sb="10" eb="15">
      <t>ニョウショリシセツ</t>
    </rPh>
    <phoneticPr fontId="2"/>
  </si>
  <si>
    <t>※開業費は、様式9-6-3運営固定費Ⅰ（その他経費）に計上してください。</t>
    <rPh sb="1" eb="4">
      <t>カイギョウヒ</t>
    </rPh>
    <rPh sb="6" eb="8">
      <t>ヨウシキ</t>
    </rPh>
    <rPh sb="13" eb="15">
      <t>ウンエイ</t>
    </rPh>
    <rPh sb="15" eb="18">
      <t>コテイヒ</t>
    </rPh>
    <rPh sb="22" eb="23">
      <t>タ</t>
    </rPh>
    <rPh sb="23" eb="25">
      <t>ケイヒ</t>
    </rPh>
    <rPh sb="27" eb="29">
      <t>ケイジョウ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</si>
</sst>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 &quot;#,##0"/>
    <numFmt numFmtId="177" formatCode="#,##0.00;&quot;▲ &quot;#,##0.00"/>
    <numFmt numFmtId="178" formatCode="0.000"/>
    <numFmt numFmtId="179" formatCode="0.0_ "/>
    <numFmt numFmtId="180" formatCode="\(\ #,##0\ &quot;t&quot;\)\ "/>
    <numFmt numFmtId="181" formatCode="#,##0_ "/>
    <numFmt numFmtId="182" formatCode="0.00_);[Red]\(0.00\)"/>
    <numFmt numFmtId="183" formatCode="#,##0.0"/>
    <numFmt numFmtId="184" formatCode="#,##0.0;[Red]\-#,##0.0"/>
    <numFmt numFmtId="185" formatCode="#,##0.0000;[Red]\-#,##0.0000"/>
  </numFmts>
  <fonts count="5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Century"/>
      <family val="1"/>
    </font>
    <font>
      <sz val="9"/>
      <name val="ＭＳ Ｐ明朝"/>
      <family val="1"/>
      <charset val="128"/>
    </font>
    <font>
      <sz val="12"/>
      <name val="Century"/>
      <family val="1"/>
    </font>
    <font>
      <sz val="10"/>
      <name val="ＭＳ Ｐゴシック"/>
      <family val="3"/>
      <charset val="128"/>
      <scheme val="major"/>
    </font>
    <font>
      <sz val="10"/>
      <color theme="1"/>
      <name val="ＭＳ Ｐゴシック"/>
      <family val="3"/>
      <charset val="128"/>
      <scheme val="major"/>
    </font>
    <font>
      <sz val="11"/>
      <color theme="1"/>
      <name val="ＭＳ Ｐゴシック"/>
      <family val="3"/>
      <charset val="128"/>
      <scheme val="minor"/>
    </font>
    <font>
      <sz val="12"/>
      <color theme="1"/>
      <name val="ＭＳ Ｐゴシック"/>
      <family val="3"/>
      <charset val="128"/>
      <scheme val="major"/>
    </font>
    <font>
      <sz val="10"/>
      <name val="ＭＳ Ｐゴシック"/>
      <family val="3"/>
      <charset val="128"/>
    </font>
    <font>
      <sz val="10"/>
      <name val="ＭＳ 明朝"/>
      <family val="1"/>
      <charset val="128"/>
    </font>
    <font>
      <sz val="11"/>
      <name val="ＭＳ Ｐ明朝"/>
      <family val="1"/>
      <charset val="128"/>
    </font>
    <font>
      <b/>
      <sz val="11"/>
      <color indexed="10"/>
      <name val="ＭＳ Ｐ明朝"/>
      <family val="1"/>
      <charset val="128"/>
    </font>
    <font>
      <u/>
      <sz val="11"/>
      <color indexed="12"/>
      <name val="ＭＳ Ｐゴシック"/>
      <family val="3"/>
      <charset val="128"/>
    </font>
    <font>
      <sz val="11"/>
      <name val="ＭＳ 明朝"/>
      <family val="1"/>
      <charset val="128"/>
    </font>
    <font>
      <sz val="11"/>
      <color theme="1"/>
      <name val="ＭＳ 明朝"/>
      <family val="1"/>
      <charset val="128"/>
    </font>
    <font>
      <sz val="12"/>
      <color theme="1"/>
      <name val="Century"/>
      <family val="1"/>
    </font>
    <font>
      <sz val="11"/>
      <color theme="1"/>
      <name val="Century"/>
      <family val="1"/>
    </font>
    <font>
      <sz val="10"/>
      <color theme="1"/>
      <name val="ＭＳ Ｐ明朝"/>
      <family val="1"/>
      <charset val="128"/>
    </font>
    <font>
      <sz val="10"/>
      <color theme="1"/>
      <name val="Century"/>
      <family val="1"/>
    </font>
    <font>
      <sz val="10"/>
      <color theme="1"/>
      <name val="ＭＳ 明朝"/>
      <family val="1"/>
      <charset val="128"/>
    </font>
    <font>
      <sz val="11"/>
      <color theme="1"/>
      <name val="ＭＳ Ｐ明朝"/>
      <family val="1"/>
      <charset val="128"/>
    </font>
    <font>
      <sz val="12"/>
      <color theme="1"/>
      <name val="ＭＳ Ｐ明朝"/>
      <family val="1"/>
      <charset val="128"/>
    </font>
    <font>
      <sz val="11"/>
      <color theme="1"/>
      <name val="ＭＳ Ｐゴシック"/>
      <family val="3"/>
      <charset val="128"/>
    </font>
    <font>
      <sz val="11"/>
      <name val="ＭＳ Ｐゴシック"/>
      <family val="3"/>
      <charset val="128"/>
      <scheme val="major"/>
    </font>
    <font>
      <sz val="6"/>
      <name val="ＭＳ Ｐゴシック"/>
      <family val="3"/>
      <charset val="128"/>
      <scheme val="minor"/>
    </font>
    <font>
      <sz val="11"/>
      <color theme="1"/>
      <name val="ＭＳ Ｐゴシック"/>
      <family val="2"/>
      <scheme val="minor"/>
    </font>
    <font>
      <sz val="11"/>
      <color theme="1"/>
      <name val="ＭＳ Ｐゴシック"/>
      <family val="2"/>
      <charset val="128"/>
      <scheme val="minor"/>
    </font>
    <font>
      <sz val="20"/>
      <color theme="1"/>
      <name val="ＭＳ Ｐゴシック"/>
      <family val="2"/>
      <charset val="128"/>
      <scheme val="minor"/>
    </font>
    <font>
      <b/>
      <u/>
      <sz val="11"/>
      <color theme="1"/>
      <name val="ＭＳ Ｐゴシック"/>
      <family val="3"/>
      <charset val="128"/>
      <scheme val="minor"/>
    </font>
    <font>
      <b/>
      <sz val="11"/>
      <color theme="1"/>
      <name val="ＭＳ Ｐゴシック"/>
      <family val="3"/>
      <charset val="128"/>
      <scheme val="minor"/>
    </font>
    <font>
      <sz val="12"/>
      <color theme="1"/>
      <name val="ＭＳ Ｐゴシック"/>
      <family val="3"/>
      <charset val="128"/>
    </font>
    <font>
      <sz val="11"/>
      <color rgb="FF000000"/>
      <name val="ＭＳ Ｐゴシック"/>
      <family val="3"/>
      <charset val="128"/>
    </font>
    <font>
      <sz val="16"/>
      <name val="ＭＳ Ｐゴシック"/>
      <family val="3"/>
      <charset val="128"/>
    </font>
    <font>
      <sz val="12"/>
      <name val="ＭＳ Ｐゴシック"/>
      <family val="3"/>
      <charset val="128"/>
    </font>
    <font>
      <sz val="9"/>
      <color theme="1"/>
      <name val="ＭＳ Ｐゴシック"/>
      <family val="3"/>
      <charset val="128"/>
    </font>
    <font>
      <sz val="10"/>
      <color theme="1"/>
      <name val="ＭＳ Ｐゴシック"/>
      <family val="3"/>
      <charset val="128"/>
    </font>
    <font>
      <b/>
      <u/>
      <sz val="10"/>
      <color indexed="10"/>
      <name val="ＭＳ Ｐゴシック"/>
      <family val="3"/>
      <charset val="128"/>
    </font>
    <font>
      <sz val="11"/>
      <color rgb="FF000000"/>
      <name val="ＭＳ Ｐゴシック"/>
      <family val="3"/>
      <charset val="128"/>
      <scheme val="minor"/>
    </font>
    <font>
      <sz val="9"/>
      <color theme="1"/>
      <name val="ＭＳ Ｐゴシック"/>
      <family val="3"/>
      <charset val="128"/>
      <scheme val="major"/>
    </font>
    <font>
      <sz val="11"/>
      <color theme="1"/>
      <name val="ＭＳ Ｐゴシック"/>
      <family val="3"/>
      <charset val="128"/>
      <scheme val="major"/>
    </font>
    <font>
      <sz val="12"/>
      <name val="ＭＳ Ｐゴシック"/>
      <family val="3"/>
      <charset val="128"/>
      <scheme val="major"/>
    </font>
    <font>
      <sz val="9"/>
      <name val="ＭＳ Ｐゴシック"/>
      <family val="3"/>
      <charset val="128"/>
      <scheme val="major"/>
    </font>
    <font>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
      <sz val="10"/>
      <color rgb="FFFF0000"/>
      <name val="ＭＳ Ｐゴシック"/>
      <family val="3"/>
      <charset val="128"/>
      <scheme val="major"/>
    </font>
    <font>
      <b/>
      <i/>
      <sz val="11"/>
      <color indexed="10"/>
      <name val="ＭＳ Ｐゴシック"/>
      <family val="3"/>
      <charset val="128"/>
      <scheme val="major"/>
    </font>
    <font>
      <b/>
      <i/>
      <sz val="10"/>
      <color indexed="10"/>
      <name val="ＭＳ Ｐゴシック"/>
      <family val="3"/>
      <charset val="128"/>
      <scheme val="major"/>
    </font>
    <font>
      <sz val="10"/>
      <name val="ＭＳ Ｐゴシック"/>
      <family val="3"/>
      <charset val="128"/>
      <scheme val="minor"/>
    </font>
    <font>
      <sz val="12"/>
      <name val="ＭＳ Ｐゴシック"/>
      <family val="3"/>
      <charset val="128"/>
      <scheme val="minor"/>
    </font>
    <font>
      <b/>
      <sz val="10"/>
      <color theme="1"/>
      <name val="ＭＳ Ｐゴシック"/>
      <family val="3"/>
      <charset val="128"/>
      <scheme val="minor"/>
    </font>
    <font>
      <sz val="8"/>
      <color theme="1"/>
      <name val="ＭＳ Ｐゴシック"/>
      <family val="3"/>
      <charset val="128"/>
      <scheme val="minor"/>
    </font>
    <font>
      <sz val="10.5"/>
      <color rgb="FF000000"/>
      <name val="ＭＳ Ｐゴシック"/>
      <family val="3"/>
      <charset val="128"/>
      <scheme val="minor"/>
    </font>
    <font>
      <sz val="16"/>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rgb="FFCCFFFF"/>
        <bgColor indexed="64"/>
      </patternFill>
    </fill>
    <fill>
      <patternFill patternType="solid">
        <fgColor theme="0" tint="-4.9989318521683403E-2"/>
        <bgColor indexed="64"/>
      </patternFill>
    </fill>
  </fills>
  <borders count="1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hair">
        <color indexed="64"/>
      </top>
      <bottom style="hair">
        <color indexed="64"/>
      </bottom>
      <diagonal/>
    </border>
    <border>
      <left style="thin">
        <color indexed="64"/>
      </left>
      <right/>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bottom/>
      <diagonal/>
    </border>
    <border>
      <left style="thin">
        <color indexed="64"/>
      </left>
      <right style="thin">
        <color indexed="64"/>
      </right>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double">
        <color indexed="64"/>
      </top>
      <bottom style="hair">
        <color indexed="64"/>
      </bottom>
      <diagonal/>
    </border>
    <border>
      <left/>
      <right/>
      <top style="double">
        <color indexed="64"/>
      </top>
      <bottom style="hair">
        <color indexed="64"/>
      </bottom>
      <diagonal/>
    </border>
    <border>
      <left style="thin">
        <color indexed="64"/>
      </left>
      <right/>
      <top style="double">
        <color indexed="64"/>
      </top>
      <bottom style="hair">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thin">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right style="thin">
        <color indexed="64"/>
      </right>
      <top style="thin">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diagonalDown="1">
      <left/>
      <right/>
      <top style="thin">
        <color indexed="64"/>
      </top>
      <bottom style="thin">
        <color indexed="64"/>
      </bottom>
      <diagonal style="thin">
        <color indexed="64"/>
      </diagonal>
    </border>
    <border>
      <left/>
      <right style="hair">
        <color indexed="64"/>
      </right>
      <top style="hair">
        <color indexed="64"/>
      </top>
      <bottom/>
      <diagonal/>
    </border>
    <border>
      <left style="thin">
        <color indexed="64"/>
      </left>
      <right style="medium">
        <color indexed="64"/>
      </right>
      <top style="thin">
        <color indexed="64"/>
      </top>
      <bottom/>
      <diagonal/>
    </border>
    <border>
      <left style="hair">
        <color indexed="64"/>
      </left>
      <right/>
      <top/>
      <bottom/>
      <diagonal/>
    </border>
    <border>
      <left style="hair">
        <color indexed="64"/>
      </left>
      <right/>
      <top style="thin">
        <color indexed="64"/>
      </top>
      <bottom style="double">
        <color indexed="64"/>
      </bottom>
      <diagonal/>
    </border>
    <border>
      <left style="hair">
        <color indexed="64"/>
      </left>
      <right/>
      <top style="double">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style="hair">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hair">
        <color indexed="64"/>
      </right>
      <top/>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hair">
        <color indexed="64"/>
      </right>
      <top/>
      <bottom/>
      <diagonal/>
    </border>
  </borders>
  <cellStyleXfs count="14">
    <xf numFmtId="0" fontId="0" fillId="0" borderId="0">
      <alignment vertical="center"/>
    </xf>
    <xf numFmtId="0" fontId="1" fillId="0" borderId="0"/>
    <xf numFmtId="0" fontId="1" fillId="0" borderId="0"/>
    <xf numFmtId="38" fontId="9" fillId="0" borderId="0" applyFont="0" applyFill="0" applyBorder="0" applyAlignment="0" applyProtection="0">
      <alignment vertical="center"/>
    </xf>
    <xf numFmtId="38" fontId="1" fillId="0" borderId="0" applyFont="0" applyFill="0" applyBorder="0" applyAlignment="0" applyProtection="0"/>
    <xf numFmtId="9" fontId="1" fillId="0" borderId="0" applyFont="0" applyFill="0" applyBorder="0" applyAlignment="0" applyProtection="0"/>
    <xf numFmtId="0" fontId="9" fillId="0" borderId="0">
      <alignment vertical="center"/>
    </xf>
    <xf numFmtId="0" fontId="9" fillId="0" borderId="0"/>
    <xf numFmtId="0" fontId="28" fillId="0" borderId="0"/>
    <xf numFmtId="0" fontId="29" fillId="0" borderId="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0" fontId="9" fillId="0" borderId="0"/>
  </cellStyleXfs>
  <cellXfs count="850">
    <xf numFmtId="0" fontId="0" fillId="0" borderId="0" xfId="0">
      <alignment vertical="center"/>
    </xf>
    <xf numFmtId="0" fontId="4"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178" fontId="4" fillId="0" borderId="0" xfId="1" applyNumberFormat="1" applyFont="1" applyAlignment="1">
      <alignment vertical="center"/>
    </xf>
    <xf numFmtId="0" fontId="14" fillId="0" borderId="0" xfId="1" applyFont="1" applyAlignment="1">
      <alignment horizontal="center" vertical="center" wrapText="1"/>
    </xf>
    <xf numFmtId="0" fontId="4" fillId="0" borderId="0" xfId="1" applyFont="1" applyAlignment="1">
      <alignment vertical="top"/>
    </xf>
    <xf numFmtId="0" fontId="17" fillId="0" borderId="0" xfId="0" applyFont="1" applyAlignment="1">
      <alignment horizontal="left" vertical="center" readingOrder="1"/>
    </xf>
    <xf numFmtId="0" fontId="18" fillId="0" borderId="0" xfId="1" applyFont="1" applyAlignment="1">
      <alignment vertical="center"/>
    </xf>
    <xf numFmtId="0" fontId="22" fillId="0" borderId="0" xfId="1" applyFont="1" applyAlignment="1">
      <alignment vertical="center"/>
    </xf>
    <xf numFmtId="0" fontId="20" fillId="0" borderId="3" xfId="1" applyFont="1" applyBorder="1" applyAlignment="1">
      <alignment horizontal="center" vertical="center" wrapText="1"/>
    </xf>
    <xf numFmtId="38" fontId="21" fillId="0" borderId="70" xfId="4" applyFont="1" applyFill="1" applyBorder="1" applyAlignment="1" applyProtection="1">
      <alignment horizontal="right" vertical="center"/>
      <protection locked="0"/>
    </xf>
    <xf numFmtId="38" fontId="21" fillId="0" borderId="15" xfId="4" applyFont="1" applyFill="1" applyBorder="1" applyAlignment="1" applyProtection="1">
      <alignment horizontal="right" vertical="center"/>
      <protection locked="0"/>
    </xf>
    <xf numFmtId="38" fontId="21" fillId="0" borderId="71" xfId="4" applyFont="1" applyFill="1" applyBorder="1" applyAlignment="1">
      <alignment horizontal="right" vertical="center"/>
    </xf>
    <xf numFmtId="38" fontId="21" fillId="0" borderId="71" xfId="4" applyFont="1" applyFill="1" applyBorder="1" applyAlignment="1" applyProtection="1">
      <alignment horizontal="right" vertical="center"/>
      <protection locked="0"/>
    </xf>
    <xf numFmtId="38" fontId="21" fillId="0" borderId="14" xfId="4" applyFont="1" applyFill="1" applyBorder="1" applyAlignment="1">
      <alignment horizontal="right" vertical="center"/>
    </xf>
    <xf numFmtId="38" fontId="21" fillId="0" borderId="69" xfId="4" applyFont="1" applyFill="1" applyBorder="1" applyAlignment="1">
      <alignment horizontal="right" vertical="center"/>
    </xf>
    <xf numFmtId="38" fontId="21" fillId="0" borderId="28" xfId="4" applyFont="1" applyFill="1" applyBorder="1" applyAlignment="1">
      <alignment horizontal="right" vertical="center"/>
    </xf>
    <xf numFmtId="38" fontId="21" fillId="0" borderId="1" xfId="4" applyFont="1" applyFill="1" applyBorder="1" applyAlignment="1">
      <alignment horizontal="right" vertical="center"/>
    </xf>
    <xf numFmtId="38" fontId="21" fillId="0" borderId="23" xfId="4" applyFont="1" applyFill="1" applyBorder="1" applyAlignment="1">
      <alignment horizontal="right" vertical="center"/>
    </xf>
    <xf numFmtId="38" fontId="21" fillId="0" borderId="22" xfId="4" applyFont="1" applyFill="1" applyBorder="1" applyAlignment="1">
      <alignment horizontal="right" vertical="center"/>
    </xf>
    <xf numFmtId="38" fontId="21" fillId="0" borderId="21" xfId="4" applyFont="1" applyFill="1" applyBorder="1" applyAlignment="1">
      <alignment horizontal="right" vertical="center"/>
    </xf>
    <xf numFmtId="180" fontId="21" fillId="0" borderId="9" xfId="4" applyNumberFormat="1" applyFont="1" applyFill="1" applyBorder="1" applyAlignment="1">
      <alignment vertical="center"/>
    </xf>
    <xf numFmtId="180" fontId="21" fillId="0" borderId="8" xfId="4" applyNumberFormat="1" applyFont="1" applyFill="1" applyBorder="1" applyAlignment="1">
      <alignment vertical="center"/>
    </xf>
    <xf numFmtId="38" fontId="21" fillId="0" borderId="64" xfId="4" applyFont="1" applyFill="1" applyBorder="1" applyAlignment="1">
      <alignment horizontal="right" vertical="center"/>
    </xf>
    <xf numFmtId="38" fontId="21" fillId="0" borderId="63" xfId="4" applyFont="1" applyFill="1" applyBorder="1" applyAlignment="1">
      <alignment horizontal="right" vertical="center"/>
    </xf>
    <xf numFmtId="38" fontId="21" fillId="0" borderId="60" xfId="4" applyFont="1" applyFill="1" applyBorder="1" applyAlignment="1">
      <alignment horizontal="right" vertical="center"/>
    </xf>
    <xf numFmtId="38" fontId="19" fillId="0" borderId="0" xfId="4" applyFont="1" applyFill="1" applyBorder="1" applyAlignment="1" applyProtection="1">
      <alignment vertical="center"/>
      <protection locked="0"/>
    </xf>
    <xf numFmtId="179" fontId="23" fillId="0" borderId="0" xfId="1" applyNumberFormat="1" applyFont="1" applyAlignment="1">
      <alignment vertical="center" wrapText="1"/>
    </xf>
    <xf numFmtId="0" fontId="8" fillId="0" borderId="0" xfId="1" applyFont="1" applyAlignment="1">
      <alignment vertical="center"/>
    </xf>
    <xf numFmtId="0" fontId="7" fillId="0" borderId="0" xfId="1" applyFont="1" applyAlignment="1">
      <alignment vertical="center"/>
    </xf>
    <xf numFmtId="0" fontId="26" fillId="0" borderId="0" xfId="1" applyFont="1" applyAlignment="1">
      <alignment vertical="center"/>
    </xf>
    <xf numFmtId="0" fontId="11" fillId="0" borderId="0" xfId="1" applyFont="1" applyAlignment="1">
      <alignment horizontal="center" vertical="center"/>
    </xf>
    <xf numFmtId="0" fontId="8" fillId="0" borderId="45" xfId="1" applyFont="1" applyBorder="1" applyAlignment="1">
      <alignment vertical="center"/>
    </xf>
    <xf numFmtId="0" fontId="8" fillId="0" borderId="44" xfId="1" applyFont="1" applyBorder="1" applyAlignment="1">
      <alignment horizontal="center" vertical="center"/>
    </xf>
    <xf numFmtId="0" fontId="8" fillId="0" borderId="66" xfId="1" applyFont="1" applyBorder="1" applyAlignment="1">
      <alignment vertical="center"/>
    </xf>
    <xf numFmtId="0" fontId="8" fillId="0" borderId="65" xfId="1" applyFont="1" applyBorder="1" applyAlignment="1">
      <alignment horizontal="center" vertical="center"/>
    </xf>
    <xf numFmtId="0" fontId="8" fillId="0" borderId="47" xfId="1" applyFont="1" applyBorder="1" applyAlignment="1">
      <alignment vertical="center"/>
    </xf>
    <xf numFmtId="38" fontId="21" fillId="0" borderId="130" xfId="4" applyFont="1" applyFill="1" applyBorder="1" applyAlignment="1">
      <alignment horizontal="right" vertical="center"/>
    </xf>
    <xf numFmtId="38" fontId="21" fillId="0" borderId="129" xfId="4" applyFont="1" applyFill="1" applyBorder="1" applyAlignment="1">
      <alignment horizontal="right" vertical="center"/>
    </xf>
    <xf numFmtId="38" fontId="21" fillId="0" borderId="81" xfId="4" applyFont="1" applyFill="1" applyBorder="1" applyAlignment="1">
      <alignment horizontal="right" vertical="center"/>
    </xf>
    <xf numFmtId="38" fontId="21" fillId="0" borderId="93" xfId="4" applyFont="1" applyFill="1" applyBorder="1" applyAlignment="1" applyProtection="1">
      <alignment horizontal="right" vertical="center"/>
      <protection locked="0"/>
    </xf>
    <xf numFmtId="38" fontId="21" fillId="0" borderId="72" xfId="4" applyFont="1" applyFill="1" applyBorder="1" applyAlignment="1" applyProtection="1">
      <alignment horizontal="right" vertical="center"/>
      <protection locked="0"/>
    </xf>
    <xf numFmtId="38" fontId="21" fillId="0" borderId="82" xfId="4" applyFont="1" applyFill="1" applyBorder="1" applyAlignment="1">
      <alignment horizontal="right" vertical="center"/>
    </xf>
    <xf numFmtId="0" fontId="20" fillId="0" borderId="83" xfId="1" applyFont="1" applyBorder="1" applyAlignment="1">
      <alignment vertical="center" wrapText="1"/>
    </xf>
    <xf numFmtId="0" fontId="20" fillId="0" borderId="39" xfId="1" applyFont="1" applyBorder="1" applyAlignment="1">
      <alignment vertical="center" wrapText="1"/>
    </xf>
    <xf numFmtId="0" fontId="20" fillId="0" borderId="39" xfId="1" applyFont="1" applyBorder="1" applyAlignment="1">
      <alignment vertical="center"/>
    </xf>
    <xf numFmtId="38" fontId="21" fillId="0" borderId="36" xfId="4" applyFont="1" applyFill="1" applyBorder="1" applyAlignment="1">
      <alignment horizontal="right" vertical="center"/>
    </xf>
    <xf numFmtId="38" fontId="21" fillId="0" borderId="26" xfId="4" applyFont="1" applyFill="1" applyBorder="1" applyAlignment="1">
      <alignment horizontal="right" vertical="center"/>
    </xf>
    <xf numFmtId="0" fontId="20" fillId="0" borderId="24" xfId="1" applyFont="1" applyBorder="1" applyAlignment="1">
      <alignment horizontal="center" vertical="center" wrapText="1"/>
    </xf>
    <xf numFmtId="180" fontId="21" fillId="0" borderId="11" xfId="4" applyNumberFormat="1" applyFont="1" applyFill="1" applyBorder="1" applyAlignment="1">
      <alignment vertical="center"/>
    </xf>
    <xf numFmtId="38" fontId="21" fillId="0" borderId="13" xfId="4" applyFont="1" applyFill="1" applyBorder="1" applyAlignment="1">
      <alignment horizontal="right" vertical="center"/>
    </xf>
    <xf numFmtId="0" fontId="29" fillId="0" borderId="0" xfId="9">
      <alignment vertical="center"/>
    </xf>
    <xf numFmtId="0" fontId="31" fillId="0" borderId="0" xfId="9" applyFont="1">
      <alignment vertical="center"/>
    </xf>
    <xf numFmtId="0" fontId="29" fillId="0" borderId="0" xfId="9" applyAlignment="1">
      <alignment horizontal="center" vertical="center"/>
    </xf>
    <xf numFmtId="38" fontId="32" fillId="0" borderId="7" xfId="10" applyFont="1" applyBorder="1">
      <alignment vertical="center"/>
    </xf>
    <xf numFmtId="184" fontId="32" fillId="0" borderId="7" xfId="10" applyNumberFormat="1" applyFont="1" applyFill="1" applyBorder="1">
      <alignment vertical="center"/>
    </xf>
    <xf numFmtId="185" fontId="0" fillId="0" borderId="0" xfId="10" applyNumberFormat="1" applyFont="1">
      <alignment vertical="center"/>
    </xf>
    <xf numFmtId="38" fontId="9" fillId="0" borderId="7" xfId="10" applyFont="1" applyBorder="1">
      <alignment vertical="center"/>
    </xf>
    <xf numFmtId="185" fontId="29" fillId="0" borderId="0" xfId="9" applyNumberFormat="1">
      <alignment vertical="center"/>
    </xf>
    <xf numFmtId="38" fontId="29" fillId="0" borderId="0" xfId="9" applyNumberFormat="1">
      <alignment vertical="center"/>
    </xf>
    <xf numFmtId="38" fontId="21" fillId="0" borderId="145" xfId="4" applyFont="1" applyFill="1" applyBorder="1" applyAlignment="1">
      <alignment horizontal="right" vertical="center"/>
    </xf>
    <xf numFmtId="38" fontId="21" fillId="0" borderId="55" xfId="4" applyFont="1" applyFill="1" applyBorder="1" applyAlignment="1">
      <alignment horizontal="right" vertical="center"/>
    </xf>
    <xf numFmtId="38" fontId="21" fillId="0" borderId="62" xfId="4" applyFont="1" applyFill="1" applyBorder="1" applyAlignment="1">
      <alignment horizontal="right" vertical="center"/>
    </xf>
    <xf numFmtId="0" fontId="20" fillId="0" borderId="11" xfId="1" applyFont="1" applyBorder="1" applyAlignment="1">
      <alignment horizontal="center" vertical="center" wrapText="1"/>
    </xf>
    <xf numFmtId="38" fontId="21" fillId="0" borderId="10" xfId="4" applyFont="1" applyFill="1" applyBorder="1" applyAlignment="1">
      <alignment horizontal="right" vertical="center"/>
    </xf>
    <xf numFmtId="38" fontId="21" fillId="0" borderId="9" xfId="4" applyFont="1" applyFill="1" applyBorder="1" applyAlignment="1">
      <alignment horizontal="right" vertical="center"/>
    </xf>
    <xf numFmtId="38" fontId="21" fillId="0" borderId="8" xfId="4" applyFont="1" applyFill="1" applyBorder="1" applyAlignment="1">
      <alignment horizontal="right" vertical="center"/>
    </xf>
    <xf numFmtId="0" fontId="20" fillId="0" borderId="20" xfId="1" applyFont="1" applyBorder="1" applyAlignment="1">
      <alignment horizontal="right" vertical="center" wrapText="1"/>
    </xf>
    <xf numFmtId="38" fontId="8" fillId="0" borderId="47" xfId="4" applyFont="1" applyBorder="1" applyAlignment="1">
      <alignment vertical="center"/>
    </xf>
    <xf numFmtId="0" fontId="16" fillId="0" borderId="0" xfId="0" applyFont="1" applyAlignment="1">
      <alignment horizontal="left" vertical="center" readingOrder="1"/>
    </xf>
    <xf numFmtId="0" fontId="1" fillId="0" borderId="0" xfId="1"/>
    <xf numFmtId="0" fontId="33" fillId="0" borderId="3" xfId="1" applyFont="1" applyBorder="1" applyAlignment="1">
      <alignment horizontal="center" vertical="center"/>
    </xf>
    <xf numFmtId="0" fontId="34" fillId="0" borderId="2" xfId="1" applyFont="1" applyBorder="1" applyAlignment="1">
      <alignment horizontal="left" vertical="center"/>
    </xf>
    <xf numFmtId="0" fontId="34" fillId="0" borderId="2" xfId="1" applyFont="1" applyBorder="1" applyAlignment="1">
      <alignment horizontal="left" vertical="center" wrapText="1"/>
    </xf>
    <xf numFmtId="0" fontId="34" fillId="0" borderId="1" xfId="1" applyFont="1" applyBorder="1" applyAlignment="1">
      <alignment horizontal="left" vertical="center"/>
    </xf>
    <xf numFmtId="0" fontId="34" fillId="0" borderId="1" xfId="1" applyFont="1" applyBorder="1" applyAlignment="1">
      <alignment horizontal="left" vertical="center" wrapText="1"/>
    </xf>
    <xf numFmtId="0" fontId="1" fillId="0" borderId="0" xfId="1" applyAlignment="1">
      <alignment vertical="center"/>
    </xf>
    <xf numFmtId="0" fontId="35" fillId="0" borderId="0" xfId="1" applyFont="1" applyAlignment="1">
      <alignment horizontal="center" vertical="center"/>
    </xf>
    <xf numFmtId="0" fontId="36" fillId="0" borderId="0" xfId="1" applyFont="1" applyAlignment="1">
      <alignment vertical="center"/>
    </xf>
    <xf numFmtId="0" fontId="33" fillId="0" borderId="0" xfId="1" applyFont="1" applyAlignment="1">
      <alignment vertical="center"/>
    </xf>
    <xf numFmtId="0" fontId="33" fillId="0" borderId="0" xfId="1" applyFont="1" applyAlignment="1">
      <alignment horizontal="center" vertical="center"/>
    </xf>
    <xf numFmtId="0" fontId="25" fillId="0" borderId="0" xfId="1" applyFont="1" applyAlignment="1">
      <alignment vertical="center"/>
    </xf>
    <xf numFmtId="0" fontId="37" fillId="0" borderId="0" xfId="1" applyFont="1" applyAlignment="1">
      <alignment horizontal="right"/>
    </xf>
    <xf numFmtId="0" fontId="11" fillId="0" borderId="0" xfId="1" applyFont="1" applyAlignment="1">
      <alignment vertical="center"/>
    </xf>
    <xf numFmtId="0" fontId="38" fillId="0" borderId="28" xfId="1" applyFont="1" applyBorder="1" applyAlignment="1">
      <alignment horizontal="center" vertical="center" wrapText="1"/>
    </xf>
    <xf numFmtId="0" fontId="38" fillId="0" borderId="1" xfId="1" applyFont="1" applyBorder="1" applyAlignment="1">
      <alignment horizontal="center" vertical="center"/>
    </xf>
    <xf numFmtId="0" fontId="38" fillId="0" borderId="58" xfId="1" applyFont="1" applyBorder="1" applyAlignment="1">
      <alignment vertical="center" wrapText="1"/>
    </xf>
    <xf numFmtId="176" fontId="38" fillId="2" borderId="81" xfId="1" applyNumberFormat="1" applyFont="1" applyFill="1" applyBorder="1" applyAlignment="1">
      <alignment vertical="center"/>
    </xf>
    <xf numFmtId="0" fontId="38" fillId="0" borderId="43" xfId="1" applyFont="1" applyBorder="1" applyAlignment="1">
      <alignment vertical="center" wrapText="1"/>
    </xf>
    <xf numFmtId="176" fontId="38" fillId="0" borderId="21" xfId="1" applyNumberFormat="1" applyFont="1" applyBorder="1" applyAlignment="1">
      <alignment vertical="center"/>
    </xf>
    <xf numFmtId="176" fontId="38" fillId="0" borderId="14" xfId="1" applyNumberFormat="1" applyFont="1" applyBorder="1" applyAlignment="1">
      <alignment vertical="center"/>
    </xf>
    <xf numFmtId="176" fontId="38" fillId="0" borderId="8" xfId="1" applyNumberFormat="1" applyFont="1" applyBorder="1" applyAlignment="1">
      <alignment vertical="center"/>
    </xf>
    <xf numFmtId="177" fontId="11" fillId="0" borderId="0" xfId="1" applyNumberFormat="1" applyFont="1" applyAlignment="1">
      <alignment vertical="center"/>
    </xf>
    <xf numFmtId="0" fontId="38" fillId="0" borderId="0" xfId="0" applyFont="1" applyAlignment="1">
      <alignment horizontal="left" vertical="center" readingOrder="1"/>
    </xf>
    <xf numFmtId="0" fontId="38" fillId="0" borderId="0" xfId="1" applyFont="1" applyAlignment="1">
      <alignment horizontal="left" vertical="center"/>
    </xf>
    <xf numFmtId="0" fontId="38" fillId="0" borderId="0" xfId="1" applyFont="1" applyAlignment="1">
      <alignment vertical="center" wrapText="1"/>
    </xf>
    <xf numFmtId="0" fontId="38" fillId="0" borderId="0" xfId="1" applyFont="1" applyAlignment="1">
      <alignment vertical="center"/>
    </xf>
    <xf numFmtId="176" fontId="38" fillId="0" borderId="1" xfId="1" applyNumberFormat="1" applyFont="1" applyBorder="1" applyAlignment="1">
      <alignment vertical="center"/>
    </xf>
    <xf numFmtId="0" fontId="39" fillId="0" borderId="0" xfId="1" applyFont="1" applyAlignment="1">
      <alignment vertical="center"/>
    </xf>
    <xf numFmtId="176" fontId="38" fillId="0" borderId="0" xfId="1" applyNumberFormat="1" applyFont="1" applyAlignment="1">
      <alignment vertical="center"/>
    </xf>
    <xf numFmtId="0" fontId="38" fillId="0" borderId="0" xfId="1" applyFont="1" applyAlignment="1">
      <alignment vertical="top"/>
    </xf>
    <xf numFmtId="3" fontId="38" fillId="0" borderId="0" xfId="1" applyNumberFormat="1" applyFont="1" applyAlignment="1">
      <alignment vertical="center"/>
    </xf>
    <xf numFmtId="0" fontId="11" fillId="0" borderId="0" xfId="1" applyFont="1" applyAlignment="1">
      <alignment vertical="top"/>
    </xf>
    <xf numFmtId="3" fontId="11" fillId="0" borderId="0" xfId="1" applyNumberFormat="1" applyFont="1" applyAlignment="1">
      <alignment vertical="center"/>
    </xf>
    <xf numFmtId="0" fontId="11" fillId="0" borderId="0" xfId="1" applyFont="1" applyAlignment="1">
      <alignment vertical="center" wrapText="1"/>
    </xf>
    <xf numFmtId="0" fontId="1" fillId="0" borderId="0" xfId="1" applyAlignment="1">
      <alignment horizontal="left" vertical="center"/>
    </xf>
    <xf numFmtId="0" fontId="1" fillId="0" borderId="0" xfId="1" applyAlignment="1">
      <alignment horizontal="center" vertical="center"/>
    </xf>
    <xf numFmtId="38" fontId="38" fillId="0" borderId="129" xfId="11" applyFont="1" applyFill="1" applyBorder="1" applyAlignment="1">
      <alignment vertical="center"/>
    </xf>
    <xf numFmtId="38" fontId="38" fillId="2" borderId="129" xfId="11" applyFont="1" applyFill="1" applyBorder="1" applyAlignment="1">
      <alignment vertical="center"/>
    </xf>
    <xf numFmtId="38" fontId="38" fillId="0" borderId="16" xfId="11" applyFont="1" applyFill="1" applyBorder="1" applyAlignment="1">
      <alignment vertical="center"/>
    </xf>
    <xf numFmtId="38" fontId="38" fillId="2" borderId="16" xfId="11" applyFont="1" applyFill="1" applyBorder="1" applyAlignment="1">
      <alignment vertical="center"/>
    </xf>
    <xf numFmtId="38" fontId="38" fillId="0" borderId="15" xfId="11" applyFont="1" applyFill="1" applyBorder="1" applyAlignment="1">
      <alignment vertical="center"/>
    </xf>
    <xf numFmtId="38" fontId="38" fillId="2" borderId="22" xfId="11" applyFont="1" applyFill="1" applyBorder="1" applyAlignment="1">
      <alignment vertical="center"/>
    </xf>
    <xf numFmtId="38" fontId="38" fillId="0" borderId="22" xfId="11" applyFont="1" applyFill="1" applyBorder="1" applyAlignment="1">
      <alignment vertical="center"/>
    </xf>
    <xf numFmtId="38" fontId="38" fillId="0" borderId="10" xfId="11" applyFont="1" applyBorder="1" applyAlignment="1">
      <alignment vertical="center" wrapText="1"/>
    </xf>
    <xf numFmtId="0" fontId="38" fillId="0" borderId="27" xfId="1" applyFont="1" applyBorder="1" applyAlignment="1">
      <alignment vertical="center" wrapText="1"/>
    </xf>
    <xf numFmtId="0" fontId="38" fillId="0" borderId="91" xfId="1" applyFont="1" applyBorder="1" applyAlignment="1">
      <alignment vertical="center" wrapText="1"/>
    </xf>
    <xf numFmtId="0" fontId="38" fillId="0" borderId="69" xfId="1" applyFont="1" applyBorder="1" applyAlignment="1">
      <alignment horizontal="center" vertical="center" wrapText="1"/>
    </xf>
    <xf numFmtId="0" fontId="38" fillId="0" borderId="36" xfId="1" applyFont="1" applyBorder="1" applyAlignment="1">
      <alignment horizontal="center" vertical="center" wrapText="1"/>
    </xf>
    <xf numFmtId="0" fontId="24" fillId="0" borderId="96" xfId="1" applyFont="1" applyBorder="1" applyAlignment="1">
      <alignment horizontal="center" vertical="center" wrapText="1"/>
    </xf>
    <xf numFmtId="0" fontId="24" fillId="0" borderId="76" xfId="1" applyFont="1" applyBorder="1" applyAlignment="1">
      <alignment horizontal="center" vertical="center" wrapText="1"/>
    </xf>
    <xf numFmtId="0" fontId="17" fillId="0" borderId="0" xfId="1" applyFont="1" applyAlignment="1">
      <alignment horizontal="right"/>
    </xf>
    <xf numFmtId="0" fontId="9" fillId="0" borderId="0" xfId="0" applyFont="1">
      <alignment vertical="center"/>
    </xf>
    <xf numFmtId="0" fontId="9" fillId="0" borderId="0" xfId="0" applyFont="1" applyAlignment="1">
      <alignment horizontal="right" vertical="center"/>
    </xf>
    <xf numFmtId="0" fontId="40" fillId="0" borderId="1" xfId="0" applyFont="1" applyBorder="1" applyAlignment="1">
      <alignment horizontal="center" vertical="center" wrapText="1"/>
    </xf>
    <xf numFmtId="0" fontId="9" fillId="0" borderId="1" xfId="0" applyFont="1" applyBorder="1" applyAlignment="1">
      <alignment horizontal="center" vertical="center"/>
    </xf>
    <xf numFmtId="0" fontId="40" fillId="0" borderId="1" xfId="0" applyFont="1" applyBorder="1" applyAlignment="1">
      <alignment horizontal="justify" vertical="center" wrapText="1"/>
    </xf>
    <xf numFmtId="0" fontId="9" fillId="0" borderId="1" xfId="0" applyFont="1" applyBorder="1">
      <alignment vertical="center"/>
    </xf>
    <xf numFmtId="0" fontId="10" fillId="0" borderId="0" xfId="1" applyFont="1" applyAlignment="1">
      <alignment vertical="center"/>
    </xf>
    <xf numFmtId="0" fontId="10" fillId="0" borderId="0" xfId="1" applyFont="1" applyAlignment="1">
      <alignment horizontal="left" vertical="center"/>
    </xf>
    <xf numFmtId="0" fontId="10" fillId="0" borderId="0" xfId="1" applyFont="1" applyAlignment="1">
      <alignment horizontal="center" vertical="center"/>
    </xf>
    <xf numFmtId="182" fontId="10" fillId="0" borderId="0" xfId="1" applyNumberFormat="1" applyFont="1" applyAlignment="1">
      <alignment vertical="center"/>
    </xf>
    <xf numFmtId="0" fontId="41" fillId="0" borderId="47" xfId="1" applyFont="1" applyBorder="1" applyAlignment="1">
      <alignment horizontal="right"/>
    </xf>
    <xf numFmtId="0" fontId="42" fillId="0" borderId="0" xfId="1" applyFont="1" applyAlignment="1">
      <alignment vertical="center"/>
    </xf>
    <xf numFmtId="0" fontId="8" fillId="0" borderId="10" xfId="1" applyFont="1" applyBorder="1" applyAlignment="1">
      <alignment horizontal="center" vertical="center" wrapText="1"/>
    </xf>
    <xf numFmtId="0" fontId="41" fillId="0" borderId="79" xfId="1" applyFont="1" applyBorder="1" applyAlignment="1">
      <alignment horizontal="center" vertical="center"/>
    </xf>
    <xf numFmtId="176" fontId="8" fillId="0" borderId="22" xfId="1" applyNumberFormat="1" applyFont="1" applyBorder="1" applyAlignment="1" applyProtection="1">
      <alignment vertical="center" shrinkToFit="1"/>
      <protection locked="0"/>
    </xf>
    <xf numFmtId="176" fontId="8" fillId="0" borderId="21" xfId="1" applyNumberFormat="1" applyFont="1" applyBorder="1" applyAlignment="1">
      <alignment vertical="center" shrinkToFit="1"/>
    </xf>
    <xf numFmtId="0" fontId="41" fillId="0" borderId="80" xfId="1" applyFont="1" applyBorder="1" applyAlignment="1">
      <alignment horizontal="center" vertical="center"/>
    </xf>
    <xf numFmtId="176" fontId="8" fillId="0" borderId="9" xfId="1" applyNumberFormat="1" applyFont="1" applyBorder="1" applyAlignment="1" applyProtection="1">
      <alignment vertical="center" shrinkToFit="1"/>
      <protection locked="0"/>
    </xf>
    <xf numFmtId="176" fontId="8" fillId="0" borderId="8" xfId="1" applyNumberFormat="1" applyFont="1" applyBorder="1" applyAlignment="1">
      <alignment vertical="center" shrinkToFit="1"/>
    </xf>
    <xf numFmtId="176" fontId="8" fillId="0" borderId="69" xfId="1" applyNumberFormat="1" applyFont="1" applyBorder="1" applyAlignment="1" applyProtection="1">
      <alignment vertical="center" shrinkToFit="1"/>
      <protection locked="0"/>
    </xf>
    <xf numFmtId="176" fontId="8" fillId="0" borderId="8" xfId="1" applyNumberFormat="1" applyFont="1" applyBorder="1" applyAlignment="1" applyProtection="1">
      <alignment vertical="center" shrinkToFit="1"/>
      <protection locked="0"/>
    </xf>
    <xf numFmtId="0" fontId="42" fillId="0" borderId="0" xfId="1" applyFont="1" applyAlignment="1">
      <alignment horizontal="left" vertical="center"/>
    </xf>
    <xf numFmtId="0" fontId="42" fillId="0" borderId="0" xfId="1" applyFont="1" applyAlignment="1">
      <alignment horizontal="center" vertical="center"/>
    </xf>
    <xf numFmtId="182" fontId="42" fillId="0" borderId="0" xfId="1" applyNumberFormat="1" applyFont="1" applyAlignment="1">
      <alignment vertical="center"/>
    </xf>
    <xf numFmtId="0" fontId="42" fillId="0" borderId="67" xfId="1" applyFont="1" applyBorder="1" applyAlignment="1">
      <alignment horizontal="left" vertical="center"/>
    </xf>
    <xf numFmtId="0" fontId="41" fillId="0" borderId="25" xfId="1" applyFont="1" applyBorder="1" applyAlignment="1">
      <alignment horizontal="center" vertical="center" shrinkToFit="1"/>
    </xf>
    <xf numFmtId="38" fontId="8" fillId="0" borderId="22" xfId="4" applyFont="1" applyFill="1" applyBorder="1" applyAlignment="1">
      <alignment vertical="center" shrinkToFit="1"/>
    </xf>
    <xf numFmtId="38" fontId="8" fillId="0" borderId="27" xfId="4" applyFont="1" applyFill="1" applyBorder="1" applyAlignment="1">
      <alignment vertical="center" shrinkToFit="1"/>
    </xf>
    <xf numFmtId="38" fontId="8" fillId="0" borderId="21" xfId="4" applyFont="1" applyFill="1" applyBorder="1" applyAlignment="1">
      <alignment vertical="center" shrinkToFit="1"/>
    </xf>
    <xf numFmtId="38" fontId="8" fillId="0" borderId="15" xfId="4" applyFont="1" applyFill="1" applyBorder="1" applyAlignment="1">
      <alignment vertical="center" shrinkToFit="1"/>
    </xf>
    <xf numFmtId="38" fontId="8" fillId="0" borderId="38" xfId="4" applyFont="1" applyFill="1" applyBorder="1" applyAlignment="1">
      <alignment vertical="center" shrinkToFit="1"/>
    </xf>
    <xf numFmtId="40" fontId="8" fillId="0" borderId="71" xfId="4" applyNumberFormat="1" applyFont="1" applyFill="1" applyBorder="1" applyAlignment="1">
      <alignment vertical="center" shrinkToFit="1"/>
    </xf>
    <xf numFmtId="38" fontId="8" fillId="0" borderId="71" xfId="4" applyFont="1" applyFill="1" applyBorder="1" applyAlignment="1">
      <alignment vertical="center" shrinkToFit="1"/>
    </xf>
    <xf numFmtId="0" fontId="41" fillId="0" borderId="19" xfId="1" applyFont="1" applyBorder="1" applyAlignment="1">
      <alignment horizontal="center" vertical="center" shrinkToFit="1"/>
    </xf>
    <xf numFmtId="38" fontId="8" fillId="0" borderId="16" xfId="4" applyFont="1" applyFill="1" applyBorder="1" applyAlignment="1">
      <alignment vertical="center" shrinkToFit="1"/>
    </xf>
    <xf numFmtId="38" fontId="8" fillId="0" borderId="43" xfId="4" applyFont="1" applyFill="1" applyBorder="1" applyAlignment="1">
      <alignment vertical="center" shrinkToFit="1"/>
    </xf>
    <xf numFmtId="38" fontId="8" fillId="0" borderId="14" xfId="4" applyFont="1" applyFill="1" applyBorder="1" applyAlignment="1">
      <alignment vertical="center" shrinkToFit="1"/>
    </xf>
    <xf numFmtId="0" fontId="41" fillId="0" borderId="12" xfId="1" applyFont="1" applyBorder="1" applyAlignment="1">
      <alignment horizontal="center" vertical="center" shrinkToFit="1"/>
    </xf>
    <xf numFmtId="38" fontId="8" fillId="0" borderId="9" xfId="4" applyFont="1" applyFill="1" applyBorder="1" applyAlignment="1">
      <alignment vertical="center" shrinkToFit="1"/>
    </xf>
    <xf numFmtId="38" fontId="8" fillId="0" borderId="91" xfId="4" applyFont="1" applyFill="1" applyBorder="1" applyAlignment="1">
      <alignment vertical="center" shrinkToFit="1"/>
    </xf>
    <xf numFmtId="38" fontId="8" fillId="0" borderId="8" xfId="4" applyFont="1" applyFill="1" applyBorder="1" applyAlignment="1">
      <alignment vertical="center" shrinkToFit="1"/>
    </xf>
    <xf numFmtId="0" fontId="42" fillId="0" borderId="0" xfId="0" applyFont="1" applyAlignment="1">
      <alignment horizontal="left" vertical="center" readingOrder="1"/>
    </xf>
    <xf numFmtId="0" fontId="42" fillId="0" borderId="0" xfId="0" applyFont="1">
      <alignment vertical="center"/>
    </xf>
    <xf numFmtId="38" fontId="10" fillId="0" borderId="0" xfId="4" applyFont="1" applyFill="1" applyAlignment="1">
      <alignment vertical="center"/>
    </xf>
    <xf numFmtId="38" fontId="10" fillId="0" borderId="0" xfId="4" applyFont="1" applyFill="1" applyAlignment="1">
      <alignment horizontal="left" vertical="center"/>
    </xf>
    <xf numFmtId="38" fontId="10" fillId="0" borderId="0" xfId="4" applyFont="1" applyFill="1" applyAlignment="1">
      <alignment horizontal="center" vertical="center"/>
    </xf>
    <xf numFmtId="38" fontId="41" fillId="0" borderId="47" xfId="4" applyFont="1" applyBorder="1" applyAlignment="1">
      <alignment horizontal="right"/>
    </xf>
    <xf numFmtId="38" fontId="42" fillId="0" borderId="0" xfId="4" applyFont="1" applyFill="1" applyAlignment="1">
      <alignment vertical="center"/>
    </xf>
    <xf numFmtId="38" fontId="42" fillId="0" borderId="0" xfId="4" applyFont="1" applyFill="1" applyAlignment="1">
      <alignment horizontal="center" vertical="center"/>
    </xf>
    <xf numFmtId="38" fontId="8" fillId="0" borderId="11" xfId="4" applyFont="1" applyFill="1" applyBorder="1" applyAlignment="1">
      <alignment horizontal="center" vertical="center"/>
    </xf>
    <xf numFmtId="38" fontId="41" fillId="0" borderId="24" xfId="4" applyFont="1" applyFill="1" applyBorder="1" applyAlignment="1">
      <alignment horizontal="center" vertical="center"/>
    </xf>
    <xf numFmtId="3" fontId="8" fillId="0" borderId="22" xfId="4" applyNumberFormat="1" applyFont="1" applyFill="1" applyBorder="1" applyAlignment="1" applyProtection="1">
      <alignment vertical="center"/>
      <protection locked="0"/>
    </xf>
    <xf numFmtId="3" fontId="8" fillId="0" borderId="21" xfId="4" applyNumberFormat="1" applyFont="1" applyFill="1" applyBorder="1" applyAlignment="1">
      <alignment vertical="center"/>
    </xf>
    <xf numFmtId="38" fontId="41" fillId="0" borderId="18" xfId="4" applyFont="1" applyFill="1" applyBorder="1" applyAlignment="1">
      <alignment horizontal="center" vertical="center" wrapText="1"/>
    </xf>
    <xf numFmtId="3" fontId="8" fillId="0" borderId="16" xfId="4" applyNumberFormat="1" applyFont="1" applyFill="1" applyBorder="1" applyAlignment="1">
      <alignment vertical="center"/>
    </xf>
    <xf numFmtId="3" fontId="8" fillId="0" borderId="14" xfId="4" applyNumberFormat="1" applyFont="1" applyFill="1" applyBorder="1" applyAlignment="1">
      <alignment vertical="center"/>
    </xf>
    <xf numFmtId="38" fontId="41" fillId="0" borderId="18" xfId="4" applyFont="1" applyFill="1" applyBorder="1" applyAlignment="1">
      <alignment horizontal="center" vertical="center"/>
    </xf>
    <xf numFmtId="38" fontId="41" fillId="0" borderId="11" xfId="4" applyFont="1" applyFill="1" applyBorder="1" applyAlignment="1">
      <alignment horizontal="center" vertical="center" wrapText="1"/>
    </xf>
    <xf numFmtId="3" fontId="8" fillId="0" borderId="9" xfId="4" applyNumberFormat="1" applyFont="1" applyFill="1" applyBorder="1" applyAlignment="1">
      <alignment vertical="center"/>
    </xf>
    <xf numFmtId="3" fontId="8" fillId="0" borderId="8" xfId="4" applyNumberFormat="1" applyFont="1" applyFill="1" applyBorder="1" applyAlignment="1">
      <alignment vertical="center"/>
    </xf>
    <xf numFmtId="3" fontId="8" fillId="0" borderId="22" xfId="4" applyNumberFormat="1" applyFont="1" applyFill="1" applyBorder="1" applyAlignment="1">
      <alignment vertical="center"/>
    </xf>
    <xf numFmtId="3" fontId="8" fillId="0" borderId="16" xfId="4" applyNumberFormat="1" applyFont="1" applyFill="1" applyBorder="1" applyAlignment="1" applyProtection="1">
      <alignment vertical="center"/>
      <protection locked="0"/>
    </xf>
    <xf numFmtId="38" fontId="41" fillId="0" borderId="39" xfId="4" applyFont="1" applyFill="1" applyBorder="1" applyAlignment="1">
      <alignment horizontal="center" vertical="center"/>
    </xf>
    <xf numFmtId="3" fontId="8" fillId="0" borderId="15" xfId="4" applyNumberFormat="1" applyFont="1" applyFill="1" applyBorder="1" applyAlignment="1" applyProtection="1">
      <alignment vertical="center"/>
      <protection locked="0"/>
    </xf>
    <xf numFmtId="3" fontId="8" fillId="0" borderId="71" xfId="4" applyNumberFormat="1" applyFont="1" applyFill="1" applyBorder="1" applyAlignment="1">
      <alignment vertical="center"/>
    </xf>
    <xf numFmtId="3" fontId="8" fillId="0" borderId="16" xfId="4" applyNumberFormat="1" applyFont="1" applyFill="1" applyBorder="1" applyAlignment="1" applyProtection="1">
      <alignment vertical="center"/>
    </xf>
    <xf numFmtId="3" fontId="8" fillId="0" borderId="9" xfId="4" applyNumberFormat="1" applyFont="1" applyFill="1" applyBorder="1" applyAlignment="1" applyProtection="1">
      <alignment vertical="center"/>
    </xf>
    <xf numFmtId="3" fontId="8" fillId="0" borderId="8" xfId="4" applyNumberFormat="1" applyFont="1" applyFill="1" applyBorder="1" applyAlignment="1" applyProtection="1">
      <alignment vertical="center"/>
    </xf>
    <xf numFmtId="38" fontId="41" fillId="0" borderId="67" xfId="4" applyFont="1" applyFill="1" applyBorder="1" applyAlignment="1">
      <alignment horizontal="center" vertical="center" wrapText="1"/>
    </xf>
    <xf numFmtId="3" fontId="8" fillId="0" borderId="22" xfId="4" applyNumberFormat="1" applyFont="1" applyFill="1" applyBorder="1" applyAlignment="1" applyProtection="1">
      <alignment vertical="center"/>
    </xf>
    <xf numFmtId="38" fontId="42" fillId="0" borderId="0" xfId="4" applyFont="1" applyFill="1" applyAlignment="1">
      <alignment horizontal="left" vertical="center"/>
    </xf>
    <xf numFmtId="38" fontId="42" fillId="0" borderId="67" xfId="4" applyFont="1" applyFill="1" applyBorder="1" applyAlignment="1">
      <alignment vertical="center"/>
    </xf>
    <xf numFmtId="38" fontId="42" fillId="0" borderId="68" xfId="4" applyFont="1" applyFill="1" applyBorder="1" applyAlignment="1">
      <alignment horizontal="left" vertical="center"/>
    </xf>
    <xf numFmtId="0" fontId="41" fillId="0" borderId="68" xfId="1" applyFont="1" applyBorder="1" applyAlignment="1">
      <alignment horizontal="center" vertical="center"/>
    </xf>
    <xf numFmtId="38" fontId="42" fillId="0" borderId="68" xfId="4" applyFont="1" applyFill="1" applyBorder="1" applyAlignment="1">
      <alignment horizontal="center" vertical="center"/>
    </xf>
    <xf numFmtId="38" fontId="8" fillId="0" borderId="22" xfId="4" applyFont="1" applyFill="1" applyBorder="1" applyAlignment="1">
      <alignment vertical="center"/>
    </xf>
    <xf numFmtId="38" fontId="8" fillId="0" borderId="21" xfId="4" applyFont="1" applyFill="1" applyBorder="1" applyAlignment="1">
      <alignment vertical="center"/>
    </xf>
    <xf numFmtId="38" fontId="42" fillId="0" borderId="44" xfId="4" applyFont="1" applyFill="1" applyBorder="1" applyAlignment="1">
      <alignment vertical="center"/>
    </xf>
    <xf numFmtId="0" fontId="41" fillId="0" borderId="45" xfId="1" applyFont="1" applyBorder="1" applyAlignment="1">
      <alignment horizontal="center" vertical="center"/>
    </xf>
    <xf numFmtId="38" fontId="42" fillId="0" borderId="45" xfId="4" applyFont="1" applyFill="1" applyBorder="1" applyAlignment="1">
      <alignment horizontal="center" vertical="center"/>
    </xf>
    <xf numFmtId="38" fontId="8" fillId="0" borderId="16" xfId="4" applyFont="1" applyFill="1" applyBorder="1" applyAlignment="1">
      <alignment vertical="center"/>
    </xf>
    <xf numFmtId="38" fontId="8" fillId="0" borderId="14" xfId="4" applyFont="1" applyFill="1" applyBorder="1" applyAlignment="1">
      <alignment vertical="center"/>
    </xf>
    <xf numFmtId="38" fontId="42" fillId="0" borderId="65" xfId="4" applyFont="1" applyFill="1" applyBorder="1" applyAlignment="1">
      <alignment vertical="center"/>
    </xf>
    <xf numFmtId="0" fontId="41" fillId="0" borderId="66" xfId="1" applyFont="1" applyBorder="1" applyAlignment="1">
      <alignment horizontal="center" vertical="center"/>
    </xf>
    <xf numFmtId="38" fontId="42" fillId="0" borderId="66" xfId="4" applyFont="1" applyFill="1" applyBorder="1" applyAlignment="1">
      <alignment horizontal="center" vertical="center"/>
    </xf>
    <xf numFmtId="38" fontId="8" fillId="0" borderId="9" xfId="4" applyFont="1" applyFill="1" applyBorder="1" applyAlignment="1">
      <alignment vertical="center"/>
    </xf>
    <xf numFmtId="38" fontId="8" fillId="0" borderId="8" xfId="4" applyFont="1" applyFill="1" applyBorder="1" applyAlignment="1">
      <alignment vertical="center"/>
    </xf>
    <xf numFmtId="38" fontId="8" fillId="0" borderId="0" xfId="4" applyFont="1" applyFill="1" applyAlignment="1">
      <alignment vertical="center"/>
    </xf>
    <xf numFmtId="38" fontId="8" fillId="0" borderId="0" xfId="4" applyFont="1" applyFill="1" applyAlignment="1">
      <alignment horizontal="center" vertical="center"/>
    </xf>
    <xf numFmtId="0" fontId="8" fillId="0" borderId="87" xfId="1" applyFont="1" applyBorder="1" applyAlignment="1">
      <alignment horizontal="center" vertical="center"/>
    </xf>
    <xf numFmtId="0" fontId="8" fillId="0" borderId="86" xfId="1" applyFont="1" applyBorder="1" applyAlignment="1">
      <alignment horizontal="center" vertical="center" wrapText="1"/>
    </xf>
    <xf numFmtId="0" fontId="42" fillId="0" borderId="82" xfId="1" applyFont="1" applyBorder="1" applyAlignment="1">
      <alignment horizontal="center" vertical="center"/>
    </xf>
    <xf numFmtId="0" fontId="42" fillId="0" borderId="83" xfId="1" applyFont="1" applyBorder="1" applyAlignment="1">
      <alignment vertical="center" wrapText="1"/>
    </xf>
    <xf numFmtId="0" fontId="42" fillId="0" borderId="84" xfId="1" applyFont="1" applyBorder="1" applyAlignment="1">
      <alignment horizontal="center" vertical="center"/>
    </xf>
    <xf numFmtId="9" fontId="42" fillId="0" borderId="82" xfId="5" applyFont="1" applyFill="1" applyBorder="1" applyAlignment="1">
      <alignment horizontal="right" vertical="center" indent="1"/>
    </xf>
    <xf numFmtId="0" fontId="8" fillId="0" borderId="82" xfId="1" applyFont="1" applyBorder="1" applyAlignment="1">
      <alignment vertical="center" wrapText="1"/>
    </xf>
    <xf numFmtId="0" fontId="42" fillId="0" borderId="14" xfId="1" applyFont="1" applyBorder="1" applyAlignment="1">
      <alignment horizontal="center" vertical="center"/>
    </xf>
    <xf numFmtId="0" fontId="42" fillId="0" borderId="18" xfId="1" applyFont="1" applyBorder="1" applyAlignment="1">
      <alignment vertical="center" wrapText="1"/>
    </xf>
    <xf numFmtId="0" fontId="42" fillId="0" borderId="19" xfId="1" applyFont="1" applyBorder="1" applyAlignment="1">
      <alignment horizontal="center" vertical="center"/>
    </xf>
    <xf numFmtId="9" fontId="42" fillId="0" borderId="14" xfId="5" applyFont="1" applyFill="1" applyBorder="1" applyAlignment="1">
      <alignment horizontal="right" vertical="center" indent="1"/>
    </xf>
    <xf numFmtId="0" fontId="8" fillId="0" borderId="14" xfId="1" applyFont="1" applyBorder="1" applyAlignment="1">
      <alignment vertical="center" wrapText="1"/>
    </xf>
    <xf numFmtId="9" fontId="42" fillId="0" borderId="1" xfId="5" applyFont="1" applyFill="1" applyBorder="1" applyAlignment="1">
      <alignment horizontal="right" vertical="center"/>
    </xf>
    <xf numFmtId="0" fontId="8" fillId="0" borderId="1" xfId="1" applyFont="1" applyBorder="1" applyAlignment="1">
      <alignment vertical="center"/>
    </xf>
    <xf numFmtId="0" fontId="44" fillId="0" borderId="0" xfId="1" applyFont="1" applyAlignment="1">
      <alignment horizontal="right"/>
    </xf>
    <xf numFmtId="0" fontId="26" fillId="0" borderId="0" xfId="1" applyFont="1" applyAlignment="1">
      <alignment horizontal="center" vertical="center"/>
    </xf>
    <xf numFmtId="0" fontId="7" fillId="0" borderId="89" xfId="1" applyFont="1" applyBorder="1" applyAlignment="1" applyProtection="1">
      <alignment horizontal="left" vertical="center"/>
      <protection locked="0"/>
    </xf>
    <xf numFmtId="176" fontId="7" fillId="0" borderId="21" xfId="1" applyNumberFormat="1" applyFont="1" applyBorder="1" applyAlignment="1">
      <alignment vertical="center"/>
    </xf>
    <xf numFmtId="176" fontId="7" fillId="0" borderId="14" xfId="1" applyNumberFormat="1" applyFont="1" applyBorder="1" applyAlignment="1">
      <alignment vertical="center"/>
    </xf>
    <xf numFmtId="0" fontId="7" fillId="0" borderId="7" xfId="1" applyFont="1" applyBorder="1" applyAlignment="1">
      <alignment horizontal="center" vertical="center"/>
    </xf>
    <xf numFmtId="176" fontId="7" fillId="0" borderId="1" xfId="1" applyNumberFormat="1" applyFont="1" applyBorder="1" applyAlignment="1" applyProtection="1">
      <alignment vertical="center"/>
      <protection locked="0"/>
    </xf>
    <xf numFmtId="176" fontId="7" fillId="0" borderId="0" xfId="1" applyNumberFormat="1" applyFont="1" applyAlignment="1">
      <alignment vertical="center"/>
    </xf>
    <xf numFmtId="176" fontId="8" fillId="0" borderId="22" xfId="1" applyNumberFormat="1" applyFont="1" applyBorder="1" applyAlignment="1" applyProtection="1">
      <alignment horizontal="right" vertical="center" shrinkToFit="1"/>
      <protection locked="0"/>
    </xf>
    <xf numFmtId="176" fontId="8" fillId="0" borderId="21" xfId="1" applyNumberFormat="1" applyFont="1" applyBorder="1" applyAlignment="1">
      <alignment horizontal="right" vertical="center" shrinkToFit="1"/>
    </xf>
    <xf numFmtId="176" fontId="8" fillId="0" borderId="9" xfId="1" applyNumberFormat="1" applyFont="1" applyBorder="1" applyAlignment="1" applyProtection="1">
      <alignment horizontal="right" vertical="center" shrinkToFit="1"/>
      <protection locked="0"/>
    </xf>
    <xf numFmtId="176" fontId="8" fillId="0" borderId="8" xfId="1" applyNumberFormat="1" applyFont="1" applyBorder="1" applyAlignment="1">
      <alignment horizontal="right" vertical="center" shrinkToFit="1"/>
    </xf>
    <xf numFmtId="176" fontId="8" fillId="0" borderId="69" xfId="1" applyNumberFormat="1" applyFont="1" applyBorder="1" applyAlignment="1" applyProtection="1">
      <alignment horizontal="right" vertical="center" shrinkToFit="1"/>
      <protection locked="0"/>
    </xf>
    <xf numFmtId="176" fontId="8" fillId="0" borderId="36" xfId="1" applyNumberFormat="1" applyFont="1" applyBorder="1" applyAlignment="1" applyProtection="1">
      <alignment horizontal="right" vertical="center" shrinkToFit="1"/>
      <protection locked="0"/>
    </xf>
    <xf numFmtId="0" fontId="8" fillId="0" borderId="67" xfId="1" applyFont="1" applyBorder="1" applyAlignment="1">
      <alignment horizontal="left" vertical="center"/>
    </xf>
    <xf numFmtId="0" fontId="41" fillId="0" borderId="0" xfId="1" applyFont="1" applyAlignment="1">
      <alignment horizontal="center" vertical="center" shrinkToFit="1"/>
    </xf>
    <xf numFmtId="38" fontId="8" fillId="0" borderId="0" xfId="4" applyFont="1" applyFill="1" applyBorder="1" applyAlignment="1">
      <alignment vertical="center" shrinkToFit="1"/>
    </xf>
    <xf numFmtId="0" fontId="45" fillId="0" borderId="0" xfId="1" applyFont="1" applyAlignment="1">
      <alignment vertical="center"/>
    </xf>
    <xf numFmtId="0" fontId="45" fillId="0" borderId="0" xfId="1" applyFont="1" applyAlignment="1">
      <alignment horizontal="left" vertical="center"/>
    </xf>
    <xf numFmtId="0" fontId="45" fillId="0" borderId="0" xfId="1" applyFont="1" applyAlignment="1">
      <alignment horizontal="center" vertical="center"/>
    </xf>
    <xf numFmtId="182" fontId="45" fillId="0" borderId="0" xfId="1" applyNumberFormat="1" applyFont="1" applyAlignment="1">
      <alignment vertical="center"/>
    </xf>
    <xf numFmtId="0" fontId="46" fillId="0" borderId="47" xfId="1" applyFont="1" applyBorder="1" applyAlignment="1">
      <alignment horizontal="right"/>
    </xf>
    <xf numFmtId="0" fontId="9" fillId="0" borderId="0" xfId="1" applyFont="1" applyAlignment="1">
      <alignment vertical="center"/>
    </xf>
    <xf numFmtId="0" fontId="46" fillId="0" borderId="79" xfId="1" applyFont="1" applyBorder="1" applyAlignment="1">
      <alignment horizontal="center" vertical="center"/>
    </xf>
    <xf numFmtId="0" fontId="46" fillId="0" borderId="80" xfId="1" applyFont="1" applyBorder="1" applyAlignment="1">
      <alignment horizontal="center" vertical="center"/>
    </xf>
    <xf numFmtId="176" fontId="47" fillId="0" borderId="9" xfId="1" applyNumberFormat="1" applyFont="1" applyBorder="1" applyAlignment="1" applyProtection="1">
      <alignment vertical="center" shrinkToFit="1"/>
      <protection locked="0"/>
    </xf>
    <xf numFmtId="0" fontId="9" fillId="0" borderId="0" xfId="1" applyFont="1" applyAlignment="1">
      <alignment horizontal="center" vertical="center"/>
    </xf>
    <xf numFmtId="182" fontId="9" fillId="0" borderId="0" xfId="1" applyNumberFormat="1" applyFont="1" applyAlignment="1">
      <alignment vertical="center"/>
    </xf>
    <xf numFmtId="0" fontId="47" fillId="0" borderId="0" xfId="1" applyFont="1" applyAlignment="1">
      <alignment vertical="center"/>
    </xf>
    <xf numFmtId="0" fontId="9" fillId="0" borderId="0" xfId="0" applyFont="1" applyAlignment="1">
      <alignment horizontal="left" vertical="center" readingOrder="1"/>
    </xf>
    <xf numFmtId="0" fontId="47" fillId="0" borderId="47" xfId="1" applyFont="1" applyBorder="1" applyAlignment="1">
      <alignment vertical="center"/>
    </xf>
    <xf numFmtId="0" fontId="47" fillId="0" borderId="10" xfId="1" applyFont="1" applyBorder="1" applyAlignment="1">
      <alignment horizontal="center" vertical="center" wrapText="1"/>
    </xf>
    <xf numFmtId="0" fontId="47" fillId="0" borderId="25" xfId="1" applyFont="1" applyBorder="1" applyAlignment="1" applyProtection="1">
      <alignment horizontal="left" vertical="center" wrapText="1" shrinkToFit="1"/>
      <protection locked="0"/>
    </xf>
    <xf numFmtId="0" fontId="47" fillId="0" borderId="79" xfId="1" applyFont="1" applyBorder="1" applyAlignment="1" applyProtection="1">
      <alignment horizontal="center" vertical="center" shrinkToFit="1"/>
      <protection locked="0"/>
    </xf>
    <xf numFmtId="3" fontId="47" fillId="0" borderId="22" xfId="1" applyNumberFormat="1" applyFont="1" applyBorder="1" applyAlignment="1" applyProtection="1">
      <alignment vertical="center"/>
      <protection locked="0"/>
    </xf>
    <xf numFmtId="3" fontId="47" fillId="0" borderId="21" xfId="1" applyNumberFormat="1" applyFont="1" applyBorder="1" applyAlignment="1">
      <alignment vertical="center"/>
    </xf>
    <xf numFmtId="0" fontId="47" fillId="0" borderId="19" xfId="1" applyFont="1" applyBorder="1" applyAlignment="1" applyProtection="1">
      <alignment horizontal="left" vertical="center" wrapText="1" shrinkToFit="1"/>
      <protection locked="0"/>
    </xf>
    <xf numFmtId="0" fontId="47" fillId="0" borderId="48" xfId="1" applyFont="1" applyBorder="1" applyAlignment="1" applyProtection="1">
      <alignment horizontal="center" vertical="center" shrinkToFit="1"/>
      <protection locked="0"/>
    </xf>
    <xf numFmtId="3" fontId="47" fillId="0" borderId="16" xfId="1" applyNumberFormat="1" applyFont="1" applyBorder="1" applyAlignment="1" applyProtection="1">
      <alignment vertical="center"/>
      <protection locked="0"/>
    </xf>
    <xf numFmtId="3" fontId="47" fillId="0" borderId="14" xfId="1" applyNumberFormat="1" applyFont="1" applyBorder="1" applyAlignment="1">
      <alignment vertical="center"/>
    </xf>
    <xf numFmtId="0" fontId="47" fillId="0" borderId="48" xfId="1" applyFont="1" applyBorder="1" applyAlignment="1" applyProtection="1">
      <alignment horizontal="left" vertical="center" wrapText="1" shrinkToFit="1"/>
      <protection locked="0"/>
    </xf>
    <xf numFmtId="0" fontId="47" fillId="0" borderId="5" xfId="1" applyFont="1" applyBorder="1" applyAlignment="1">
      <alignment horizontal="center" vertical="center"/>
    </xf>
    <xf numFmtId="3" fontId="47" fillId="0" borderId="28" xfId="1" applyNumberFormat="1" applyFont="1" applyBorder="1" applyAlignment="1">
      <alignment vertical="center"/>
    </xf>
    <xf numFmtId="3" fontId="47" fillId="0" borderId="1" xfId="1" applyNumberFormat="1" applyFont="1" applyBorder="1" applyAlignment="1">
      <alignment vertical="center"/>
    </xf>
    <xf numFmtId="0" fontId="47" fillId="0" borderId="41" xfId="1" applyFont="1" applyBorder="1" applyAlignment="1" applyProtection="1">
      <alignment horizontal="left" vertical="center" wrapText="1"/>
      <protection locked="0"/>
    </xf>
    <xf numFmtId="0" fontId="47" fillId="0" borderId="41" xfId="1" applyFont="1" applyBorder="1" applyAlignment="1" applyProtection="1">
      <alignment horizontal="center" vertical="center"/>
      <protection locked="0"/>
    </xf>
    <xf numFmtId="3" fontId="47" fillId="0" borderId="15" xfId="1" applyNumberFormat="1" applyFont="1" applyBorder="1" applyAlignment="1" applyProtection="1">
      <alignment vertical="center"/>
      <protection locked="0"/>
    </xf>
    <xf numFmtId="3" fontId="47" fillId="0" borderId="71" xfId="1" applyNumberFormat="1" applyFont="1" applyBorder="1" applyAlignment="1">
      <alignment vertical="center"/>
    </xf>
    <xf numFmtId="0" fontId="47" fillId="0" borderId="41" xfId="1" applyFont="1" applyBorder="1" applyAlignment="1" applyProtection="1">
      <alignment horizontal="center" vertical="center" shrinkToFit="1"/>
      <protection locked="0"/>
    </xf>
    <xf numFmtId="0" fontId="47" fillId="0" borderId="5" xfId="1" applyFont="1" applyBorder="1" applyAlignment="1">
      <alignment horizontal="center" vertical="center" wrapText="1"/>
    </xf>
    <xf numFmtId="0" fontId="47" fillId="0" borderId="25" xfId="1" applyFont="1" applyBorder="1" applyAlignment="1">
      <alignment vertical="center"/>
    </xf>
    <xf numFmtId="0" fontId="47" fillId="0" borderId="79" xfId="1" applyFont="1" applyBorder="1" applyAlignment="1" applyProtection="1">
      <alignment horizontal="center" vertical="center"/>
      <protection locked="0"/>
    </xf>
    <xf numFmtId="3" fontId="47" fillId="0" borderId="22" xfId="1" applyNumberFormat="1" applyFont="1" applyBorder="1" applyAlignment="1" applyProtection="1">
      <alignment horizontal="right" vertical="center"/>
      <protection locked="0"/>
    </xf>
    <xf numFmtId="3" fontId="47" fillId="0" borderId="21" xfId="1" applyNumberFormat="1" applyFont="1" applyBorder="1" applyAlignment="1" applyProtection="1">
      <alignment horizontal="right" vertical="center"/>
      <protection locked="0"/>
    </xf>
    <xf numFmtId="0" fontId="9" fillId="0" borderId="0" xfId="1" applyFont="1" applyAlignment="1">
      <alignment horizontal="right" vertical="center"/>
    </xf>
    <xf numFmtId="0" fontId="47" fillId="0" borderId="12" xfId="1" applyFont="1" applyBorder="1" applyAlignment="1">
      <alignment vertical="center"/>
    </xf>
    <xf numFmtId="0" fontId="47" fillId="0" borderId="80" xfId="1" applyFont="1" applyBorder="1" applyAlignment="1" applyProtection="1">
      <alignment horizontal="center" vertical="center"/>
      <protection locked="0"/>
    </xf>
    <xf numFmtId="3" fontId="47" fillId="0" borderId="9" xfId="1" applyNumberFormat="1" applyFont="1" applyBorder="1" applyAlignment="1" applyProtection="1">
      <alignment horizontal="right" vertical="center"/>
      <protection locked="0"/>
    </xf>
    <xf numFmtId="3" fontId="47" fillId="0" borderId="8" xfId="1" applyNumberFormat="1" applyFont="1" applyBorder="1" applyAlignment="1" applyProtection="1">
      <alignment horizontal="right" vertical="center"/>
      <protection locked="0"/>
    </xf>
    <xf numFmtId="0" fontId="47" fillId="0" borderId="5" xfId="1" applyFont="1" applyBorder="1" applyAlignment="1" applyProtection="1">
      <alignment horizontal="center" vertical="center"/>
      <protection locked="0"/>
    </xf>
    <xf numFmtId="3" fontId="47" fillId="0" borderId="28" xfId="1" applyNumberFormat="1" applyFont="1" applyBorder="1" applyAlignment="1" applyProtection="1">
      <alignment horizontal="right" vertical="center"/>
      <protection locked="0"/>
    </xf>
    <xf numFmtId="0" fontId="47" fillId="0" borderId="0" xfId="1" applyFont="1" applyAlignment="1">
      <alignment horizontal="center" vertical="center"/>
    </xf>
    <xf numFmtId="3" fontId="47" fillId="0" borderId="0" xfId="1" applyNumberFormat="1" applyFont="1" applyAlignment="1">
      <alignment vertical="center"/>
    </xf>
    <xf numFmtId="0" fontId="47" fillId="0" borderId="67" xfId="1" applyFont="1" applyBorder="1" applyAlignment="1">
      <alignment vertical="center"/>
    </xf>
    <xf numFmtId="0" fontId="47" fillId="0" borderId="68" xfId="1" applyFont="1" applyBorder="1" applyAlignment="1">
      <alignment horizontal="center" vertical="center"/>
    </xf>
    <xf numFmtId="0" fontId="46" fillId="0" borderId="21" xfId="1" applyFont="1" applyBorder="1" applyAlignment="1">
      <alignment horizontal="center" vertical="center"/>
    </xf>
    <xf numFmtId="3" fontId="47" fillId="0" borderId="22" xfId="1" applyNumberFormat="1" applyFont="1" applyBorder="1" applyAlignment="1">
      <alignment vertical="center"/>
    </xf>
    <xf numFmtId="0" fontId="47" fillId="0" borderId="44" xfId="1" applyFont="1" applyBorder="1" applyAlignment="1">
      <alignment vertical="center"/>
    </xf>
    <xf numFmtId="0" fontId="47" fillId="0" borderId="45" xfId="1" applyFont="1" applyBorder="1" applyAlignment="1">
      <alignment vertical="center"/>
    </xf>
    <xf numFmtId="0" fontId="46" fillId="0" borderId="14" xfId="1" applyFont="1" applyBorder="1" applyAlignment="1">
      <alignment horizontal="center" vertical="center"/>
    </xf>
    <xf numFmtId="3" fontId="47" fillId="0" borderId="16" xfId="1" applyNumberFormat="1" applyFont="1" applyBorder="1" applyAlignment="1">
      <alignment vertical="center"/>
    </xf>
    <xf numFmtId="0" fontId="47" fillId="0" borderId="65" xfId="1" applyFont="1" applyBorder="1" applyAlignment="1">
      <alignment vertical="center"/>
    </xf>
    <xf numFmtId="0" fontId="47" fillId="0" borderId="66" xfId="1" applyFont="1" applyBorder="1" applyAlignment="1">
      <alignment vertical="center"/>
    </xf>
    <xf numFmtId="0" fontId="46" fillId="0" borderId="8" xfId="1" applyFont="1" applyBorder="1" applyAlignment="1">
      <alignment horizontal="center" vertical="center"/>
    </xf>
    <xf numFmtId="3" fontId="47" fillId="0" borderId="9" xfId="1" applyNumberFormat="1" applyFont="1" applyBorder="1" applyAlignment="1">
      <alignment vertical="center"/>
    </xf>
    <xf numFmtId="3" fontId="47" fillId="0" borderId="8" xfId="1" applyNumberFormat="1" applyFont="1" applyBorder="1" applyAlignment="1">
      <alignment vertical="center"/>
    </xf>
    <xf numFmtId="0" fontId="48" fillId="0" borderId="0" xfId="0" applyFont="1" applyAlignment="1">
      <alignment horizontal="left" vertical="center" readingOrder="1"/>
    </xf>
    <xf numFmtId="38" fontId="46" fillId="0" borderId="0" xfId="4" applyFont="1" applyFill="1" applyBorder="1" applyAlignment="1">
      <alignment horizontal="right" vertical="center"/>
    </xf>
    <xf numFmtId="0" fontId="45" fillId="0" borderId="0" xfId="0" applyFont="1" applyAlignment="1">
      <alignment horizontal="center" vertical="center"/>
    </xf>
    <xf numFmtId="0" fontId="8" fillId="0" borderId="36" xfId="1" applyFont="1" applyBorder="1" applyAlignment="1">
      <alignment horizontal="center" vertical="center" wrapText="1"/>
    </xf>
    <xf numFmtId="0" fontId="41" fillId="0" borderId="6" xfId="1" applyFont="1" applyBorder="1" applyAlignment="1">
      <alignment horizontal="center" vertical="center" wrapText="1"/>
    </xf>
    <xf numFmtId="181" fontId="8" fillId="2" borderId="36" xfId="1" applyNumberFormat="1" applyFont="1" applyFill="1" applyBorder="1" applyAlignment="1">
      <alignment vertical="center" wrapText="1"/>
    </xf>
    <xf numFmtId="181" fontId="8" fillId="2" borderId="69" xfId="1" applyNumberFormat="1" applyFont="1" applyFill="1" applyBorder="1" applyAlignment="1">
      <alignment vertical="center" wrapText="1"/>
    </xf>
    <xf numFmtId="181" fontId="8" fillId="2" borderId="1" xfId="1" applyNumberFormat="1" applyFont="1" applyFill="1" applyBorder="1" applyAlignment="1">
      <alignment horizontal="right" vertical="center" wrapText="1"/>
    </xf>
    <xf numFmtId="0" fontId="41" fillId="0" borderId="41" xfId="1" applyFont="1" applyBorder="1" applyAlignment="1">
      <alignment horizontal="center" vertical="center"/>
    </xf>
    <xf numFmtId="176" fontId="8" fillId="0" borderId="15" xfId="1" applyNumberFormat="1" applyFont="1" applyBorder="1" applyAlignment="1" applyProtection="1">
      <alignment vertical="center" shrinkToFit="1"/>
      <protection locked="0"/>
    </xf>
    <xf numFmtId="176" fontId="8" fillId="0" borderId="71" xfId="1" applyNumberFormat="1" applyFont="1" applyBorder="1" applyAlignment="1">
      <alignment vertical="center" shrinkToFit="1"/>
    </xf>
    <xf numFmtId="0" fontId="41" fillId="0" borderId="92" xfId="1" applyFont="1" applyBorder="1" applyAlignment="1">
      <alignment horizontal="center" vertical="center"/>
    </xf>
    <xf numFmtId="177" fontId="8" fillId="0" borderId="55" xfId="1" applyNumberFormat="1" applyFont="1" applyBorder="1" applyAlignment="1" applyProtection="1">
      <alignment vertical="center" shrinkToFit="1"/>
      <protection locked="0"/>
    </xf>
    <xf numFmtId="176" fontId="8" fillId="0" borderId="62" xfId="1" applyNumberFormat="1" applyFont="1" applyBorder="1" applyAlignment="1">
      <alignment horizontal="center" vertical="center" shrinkToFit="1"/>
    </xf>
    <xf numFmtId="176" fontId="8" fillId="0" borderId="55" xfId="1" applyNumberFormat="1" applyFont="1" applyBorder="1" applyAlignment="1" applyProtection="1">
      <alignment vertical="center" shrinkToFit="1"/>
      <protection locked="0"/>
    </xf>
    <xf numFmtId="176" fontId="8" fillId="0" borderId="1" xfId="1" applyNumberFormat="1" applyFont="1" applyBorder="1" applyAlignment="1" applyProtection="1">
      <alignment vertical="center" shrinkToFit="1"/>
      <protection locked="0"/>
    </xf>
    <xf numFmtId="0" fontId="8" fillId="0" borderId="0" xfId="1" applyFont="1" applyAlignment="1">
      <alignment horizontal="center" vertical="center"/>
    </xf>
    <xf numFmtId="182" fontId="8" fillId="0" borderId="0" xfId="1" applyNumberFormat="1" applyFont="1" applyAlignment="1">
      <alignment vertical="center"/>
    </xf>
    <xf numFmtId="183" fontId="8" fillId="0" borderId="22" xfId="1" applyNumberFormat="1" applyFont="1" applyBorder="1" applyAlignment="1">
      <alignment vertical="center"/>
    </xf>
    <xf numFmtId="183" fontId="8" fillId="0" borderId="21" xfId="1" applyNumberFormat="1" applyFont="1" applyBorder="1" applyAlignment="1">
      <alignment vertical="center"/>
    </xf>
    <xf numFmtId="3" fontId="8" fillId="0" borderId="56" xfId="1" applyNumberFormat="1" applyFont="1" applyBorder="1" applyAlignment="1">
      <alignment vertical="center"/>
    </xf>
    <xf numFmtId="3" fontId="8" fillId="0" borderId="89" xfId="1" applyNumberFormat="1" applyFont="1" applyBorder="1" applyAlignment="1">
      <alignment vertical="center"/>
    </xf>
    <xf numFmtId="3" fontId="8" fillId="0" borderId="28" xfId="1" applyNumberFormat="1" applyFont="1" applyBorder="1" applyAlignment="1">
      <alignment vertical="center" shrinkToFit="1"/>
    </xf>
    <xf numFmtId="3" fontId="8" fillId="0" borderId="1" xfId="1" applyNumberFormat="1" applyFont="1" applyBorder="1" applyAlignment="1">
      <alignment vertical="center" shrinkToFit="1"/>
    </xf>
    <xf numFmtId="3" fontId="8" fillId="0" borderId="0" xfId="1" applyNumberFormat="1" applyFont="1" applyAlignment="1">
      <alignment vertical="center"/>
    </xf>
    <xf numFmtId="3" fontId="8" fillId="0" borderId="0" xfId="1" applyNumberFormat="1" applyFont="1" applyAlignment="1">
      <alignment vertical="center" shrinkToFit="1"/>
    </xf>
    <xf numFmtId="0" fontId="47" fillId="0" borderId="26" xfId="1" applyFont="1" applyBorder="1" applyAlignment="1">
      <alignment horizontal="center" vertical="center" wrapText="1"/>
    </xf>
    <xf numFmtId="0" fontId="46" fillId="0" borderId="4" xfId="1" applyFont="1" applyBorder="1" applyAlignment="1">
      <alignment horizontal="center" vertical="center" wrapText="1"/>
    </xf>
    <xf numFmtId="0" fontId="47" fillId="0" borderId="11" xfId="1" applyFont="1" applyBorder="1" applyAlignment="1">
      <alignment horizontal="center" vertical="center" wrapText="1"/>
    </xf>
    <xf numFmtId="0" fontId="46" fillId="0" borderId="12" xfId="1" applyFont="1" applyBorder="1" applyAlignment="1">
      <alignment horizontal="center" vertical="center" wrapText="1"/>
    </xf>
    <xf numFmtId="181" fontId="47" fillId="2" borderId="10" xfId="1" applyNumberFormat="1" applyFont="1" applyFill="1" applyBorder="1" applyAlignment="1">
      <alignment vertical="center" wrapText="1"/>
    </xf>
    <xf numFmtId="181" fontId="47" fillId="2" borderId="8" xfId="1" applyNumberFormat="1" applyFont="1" applyFill="1" applyBorder="1" applyAlignment="1">
      <alignment horizontal="right" vertical="center" wrapText="1"/>
    </xf>
    <xf numFmtId="0" fontId="46" fillId="0" borderId="41" xfId="1" applyFont="1" applyBorder="1" applyAlignment="1">
      <alignment horizontal="center" vertical="center"/>
    </xf>
    <xf numFmtId="176" fontId="47" fillId="0" borderId="15" xfId="1" applyNumberFormat="1" applyFont="1" applyBorder="1" applyAlignment="1" applyProtection="1">
      <alignment vertical="center" shrinkToFit="1"/>
      <protection locked="0"/>
    </xf>
    <xf numFmtId="176" fontId="47" fillId="0" borderId="71" xfId="1" applyNumberFormat="1" applyFont="1" applyBorder="1" applyAlignment="1">
      <alignment vertical="center" shrinkToFit="1"/>
    </xf>
    <xf numFmtId="0" fontId="46" fillId="0" borderId="92" xfId="1" applyFont="1" applyBorder="1" applyAlignment="1">
      <alignment horizontal="center" vertical="center"/>
    </xf>
    <xf numFmtId="177" fontId="47" fillId="0" borderId="55" xfId="1" applyNumberFormat="1" applyFont="1" applyBorder="1" applyAlignment="1" applyProtection="1">
      <alignment vertical="center" shrinkToFit="1"/>
      <protection locked="0"/>
    </xf>
    <xf numFmtId="176" fontId="47" fillId="0" borderId="62" xfId="1" applyNumberFormat="1" applyFont="1" applyBorder="1" applyAlignment="1">
      <alignment horizontal="center" vertical="center" shrinkToFit="1"/>
    </xf>
    <xf numFmtId="176" fontId="47" fillId="0" borderId="8" xfId="1" applyNumberFormat="1" applyFont="1" applyBorder="1" applyAlignment="1">
      <alignment vertical="center" shrinkToFit="1"/>
    </xf>
    <xf numFmtId="176" fontId="47" fillId="0" borderId="21" xfId="1" applyNumberFormat="1" applyFont="1" applyBorder="1" applyAlignment="1">
      <alignment vertical="center" shrinkToFit="1"/>
    </xf>
    <xf numFmtId="176" fontId="47" fillId="0" borderId="22" xfId="1" applyNumberFormat="1" applyFont="1" applyBorder="1" applyAlignment="1" applyProtection="1">
      <alignment vertical="center" shrinkToFit="1"/>
      <protection locked="0"/>
    </xf>
    <xf numFmtId="176" fontId="47" fillId="0" borderId="55" xfId="1" applyNumberFormat="1" applyFont="1" applyBorder="1" applyAlignment="1" applyProtection="1">
      <alignment vertical="center" shrinkToFit="1"/>
      <protection locked="0"/>
    </xf>
    <xf numFmtId="176" fontId="47" fillId="0" borderId="69" xfId="1" applyNumberFormat="1" applyFont="1" applyBorder="1" applyAlignment="1" applyProtection="1">
      <alignment vertical="center" shrinkToFit="1"/>
      <protection locked="0"/>
    </xf>
    <xf numFmtId="176" fontId="47" fillId="0" borderId="1" xfId="1" applyNumberFormat="1" applyFont="1" applyBorder="1" applyAlignment="1" applyProtection="1">
      <alignment vertical="center" shrinkToFit="1"/>
      <protection locked="0"/>
    </xf>
    <xf numFmtId="0" fontId="47" fillId="0" borderId="0" xfId="1" applyFont="1" applyAlignment="1">
      <alignment horizontal="left" vertical="center"/>
    </xf>
    <xf numFmtId="182" fontId="47" fillId="0" borderId="0" xfId="1" applyNumberFormat="1" applyFont="1" applyAlignment="1">
      <alignment vertical="center"/>
    </xf>
    <xf numFmtId="183" fontId="47" fillId="0" borderId="22" xfId="1" applyNumberFormat="1" applyFont="1" applyBorder="1" applyAlignment="1">
      <alignment vertical="center"/>
    </xf>
    <xf numFmtId="183" fontId="47" fillId="0" borderId="21" xfId="1" applyNumberFormat="1" applyFont="1" applyBorder="1" applyAlignment="1">
      <alignment vertical="center"/>
    </xf>
    <xf numFmtId="3" fontId="47" fillId="0" borderId="56" xfId="1" applyNumberFormat="1" applyFont="1" applyBorder="1" applyAlignment="1">
      <alignment vertical="center"/>
    </xf>
    <xf numFmtId="3" fontId="47" fillId="0" borderId="89" xfId="1" applyNumberFormat="1" applyFont="1" applyBorder="1" applyAlignment="1">
      <alignment vertical="center"/>
    </xf>
    <xf numFmtId="3" fontId="47" fillId="0" borderId="28" xfId="1" applyNumberFormat="1" applyFont="1" applyBorder="1" applyAlignment="1">
      <alignment vertical="center" shrinkToFit="1"/>
    </xf>
    <xf numFmtId="3" fontId="47" fillId="0" borderId="1" xfId="1" applyNumberFormat="1" applyFont="1" applyBorder="1" applyAlignment="1">
      <alignment vertical="center" shrinkToFit="1"/>
    </xf>
    <xf numFmtId="3" fontId="47" fillId="0" borderId="0" xfId="1" applyNumberFormat="1" applyFont="1" applyAlignment="1">
      <alignment vertical="center" shrinkToFit="1"/>
    </xf>
    <xf numFmtId="0" fontId="8" fillId="0" borderId="0" xfId="1" applyFont="1" applyAlignment="1">
      <alignment horizontal="center" vertical="center" wrapText="1"/>
    </xf>
    <xf numFmtId="176" fontId="8" fillId="0" borderId="0" xfId="1" applyNumberFormat="1" applyFont="1" applyAlignment="1" applyProtection="1">
      <alignment vertical="center" shrinkToFit="1"/>
      <protection locked="0"/>
    </xf>
    <xf numFmtId="0" fontId="8" fillId="0" borderId="4" xfId="1" applyFont="1" applyBorder="1" applyAlignment="1">
      <alignment horizontal="center" vertical="center" wrapText="1"/>
    </xf>
    <xf numFmtId="176" fontId="8" fillId="0" borderId="4" xfId="1" applyNumberFormat="1" applyFont="1" applyBorder="1" applyAlignment="1" applyProtection="1">
      <alignment vertical="center" shrinkToFit="1"/>
      <protection locked="0"/>
    </xf>
    <xf numFmtId="176" fontId="8" fillId="5" borderId="69" xfId="1" applyNumberFormat="1" applyFont="1" applyFill="1" applyBorder="1" applyAlignment="1" applyProtection="1">
      <alignment vertical="center" shrinkToFit="1"/>
      <protection locked="0"/>
    </xf>
    <xf numFmtId="176" fontId="42" fillId="0" borderId="0" xfId="1" applyNumberFormat="1" applyFont="1" applyAlignment="1">
      <alignment vertical="center"/>
    </xf>
    <xf numFmtId="176" fontId="42" fillId="0" borderId="47" xfId="1" applyNumberFormat="1" applyFont="1" applyBorder="1" applyAlignment="1">
      <alignment vertical="center"/>
    </xf>
    <xf numFmtId="0" fontId="42" fillId="0" borderId="47" xfId="1" applyFont="1" applyBorder="1" applyAlignment="1">
      <alignment vertical="center"/>
    </xf>
    <xf numFmtId="0" fontId="49" fillId="0" borderId="47" xfId="1" applyFont="1" applyBorder="1" applyAlignment="1">
      <alignment vertical="center"/>
    </xf>
    <xf numFmtId="176" fontId="8" fillId="0" borderId="59" xfId="1" applyNumberFormat="1" applyFont="1" applyBorder="1" applyAlignment="1">
      <alignment vertical="center"/>
    </xf>
    <xf numFmtId="176" fontId="8" fillId="0" borderId="6" xfId="1" applyNumberFormat="1" applyFont="1" applyBorder="1" applyAlignment="1">
      <alignment horizontal="left" vertical="center"/>
    </xf>
    <xf numFmtId="176" fontId="8" fillId="0" borderId="36" xfId="1" applyNumberFormat="1" applyFont="1" applyBorder="1" applyAlignment="1">
      <alignment horizontal="right" vertical="center"/>
    </xf>
    <xf numFmtId="176" fontId="8" fillId="0" borderId="35" xfId="1" applyNumberFormat="1" applyFont="1" applyBorder="1" applyAlignment="1">
      <alignment horizontal="right" vertical="center"/>
    </xf>
    <xf numFmtId="176" fontId="8" fillId="0" borderId="28" xfId="1" applyNumberFormat="1" applyFont="1" applyBorder="1" applyAlignment="1">
      <alignment horizontal="right" vertical="center"/>
    </xf>
    <xf numFmtId="176" fontId="8" fillId="0" borderId="69" xfId="1" applyNumberFormat="1" applyFont="1" applyBorder="1" applyAlignment="1">
      <alignment horizontal="right" vertical="center"/>
    </xf>
    <xf numFmtId="3" fontId="7" fillId="0" borderId="0" xfId="1" applyNumberFormat="1" applyFont="1" applyAlignment="1">
      <alignment vertical="center"/>
    </xf>
    <xf numFmtId="176" fontId="8" fillId="0" borderId="62" xfId="1" applyNumberFormat="1" applyFont="1" applyBorder="1" applyAlignment="1">
      <alignment vertical="center"/>
    </xf>
    <xf numFmtId="176" fontId="8" fillId="0" borderId="38" xfId="1" applyNumberFormat="1" applyFont="1" applyBorder="1" applyAlignment="1">
      <alignment horizontal="center" vertical="center"/>
    </xf>
    <xf numFmtId="176" fontId="8" fillId="0" borderId="24" xfId="1" applyNumberFormat="1" applyFont="1" applyBorder="1" applyAlignment="1">
      <alignment horizontal="right" vertical="center"/>
    </xf>
    <xf numFmtId="176" fontId="8" fillId="0" borderId="38" xfId="1" applyNumberFormat="1" applyFont="1" applyBorder="1" applyAlignment="1">
      <alignment horizontal="right" vertical="center"/>
    </xf>
    <xf numFmtId="176" fontId="8" fillId="0" borderId="22" xfId="1" applyNumberFormat="1" applyFont="1" applyBorder="1" applyAlignment="1">
      <alignment horizontal="right" vertical="center"/>
    </xf>
    <xf numFmtId="176" fontId="8" fillId="0" borderId="15" xfId="1" applyNumberFormat="1" applyFont="1" applyBorder="1" applyAlignment="1">
      <alignment horizontal="right" vertical="center"/>
    </xf>
    <xf numFmtId="176" fontId="8" fillId="0" borderId="70" xfId="1" applyNumberFormat="1" applyFont="1" applyBorder="1" applyAlignment="1">
      <alignment horizontal="right" vertical="center"/>
    </xf>
    <xf numFmtId="176" fontId="8" fillId="0" borderId="43" xfId="1" applyNumberFormat="1" applyFont="1" applyBorder="1" applyAlignment="1">
      <alignment horizontal="center" vertical="center"/>
    </xf>
    <xf numFmtId="176" fontId="8" fillId="0" borderId="18" xfId="1" applyNumberFormat="1" applyFont="1" applyBorder="1" applyAlignment="1">
      <alignment horizontal="right" vertical="center"/>
    </xf>
    <xf numFmtId="176" fontId="8" fillId="0" borderId="43" xfId="1" applyNumberFormat="1" applyFont="1" applyBorder="1" applyAlignment="1">
      <alignment horizontal="right" vertical="center"/>
    </xf>
    <xf numFmtId="176" fontId="8" fillId="0" borderId="16" xfId="1" applyNumberFormat="1" applyFont="1" applyBorder="1" applyAlignment="1">
      <alignment horizontal="right" vertical="center"/>
    </xf>
    <xf numFmtId="176" fontId="8" fillId="0" borderId="17" xfId="1" applyNumberFormat="1" applyFont="1" applyBorder="1" applyAlignment="1">
      <alignment horizontal="right" vertical="center"/>
    </xf>
    <xf numFmtId="176" fontId="8" fillId="0" borderId="62" xfId="1" applyNumberFormat="1" applyFont="1" applyBorder="1" applyAlignment="1">
      <alignment horizontal="center" vertical="center" textRotation="255"/>
    </xf>
    <xf numFmtId="176" fontId="8" fillId="0" borderId="39" xfId="1" applyNumberFormat="1" applyFont="1" applyBorder="1" applyAlignment="1">
      <alignment horizontal="right" vertical="center"/>
    </xf>
    <xf numFmtId="176" fontId="8" fillId="0" borderId="53" xfId="1" applyNumberFormat="1" applyFont="1" applyBorder="1" applyAlignment="1">
      <alignment vertical="center"/>
    </xf>
    <xf numFmtId="176" fontId="8" fillId="0" borderId="45" xfId="1" applyNumberFormat="1" applyFont="1" applyBorder="1" applyAlignment="1">
      <alignment horizontal="center" vertical="center"/>
    </xf>
    <xf numFmtId="176" fontId="8" fillId="0" borderId="52" xfId="1" applyNumberFormat="1" applyFont="1" applyBorder="1" applyAlignment="1">
      <alignment horizontal="right" vertical="center"/>
    </xf>
    <xf numFmtId="176" fontId="8" fillId="0" borderId="51" xfId="1" applyNumberFormat="1" applyFont="1" applyBorder="1" applyAlignment="1">
      <alignment horizontal="right" vertical="center"/>
    </xf>
    <xf numFmtId="176" fontId="8" fillId="0" borderId="56" xfId="1" applyNumberFormat="1" applyFont="1" applyBorder="1" applyAlignment="1">
      <alignment horizontal="right" vertical="center"/>
    </xf>
    <xf numFmtId="176" fontId="8" fillId="0" borderId="101" xfId="1" applyNumberFormat="1" applyFont="1" applyBorder="1" applyAlignment="1">
      <alignment horizontal="right" vertical="center"/>
    </xf>
    <xf numFmtId="176" fontId="8" fillId="0" borderId="44" xfId="1" applyNumberFormat="1" applyFont="1" applyBorder="1" applyAlignment="1">
      <alignment vertical="center"/>
    </xf>
    <xf numFmtId="176" fontId="8" fillId="0" borderId="49" xfId="1" applyNumberFormat="1" applyFont="1" applyBorder="1" applyAlignment="1">
      <alignment horizontal="center" vertical="center" textRotation="255"/>
    </xf>
    <xf numFmtId="176" fontId="8" fillId="0" borderId="18" xfId="1" quotePrefix="1" applyNumberFormat="1" applyFont="1" applyBorder="1" applyAlignment="1">
      <alignment horizontal="right" vertical="center"/>
    </xf>
    <xf numFmtId="176" fontId="8" fillId="0" borderId="43" xfId="1" quotePrefix="1" applyNumberFormat="1" applyFont="1" applyBorder="1" applyAlignment="1">
      <alignment horizontal="right" vertical="center"/>
    </xf>
    <xf numFmtId="176" fontId="8" fillId="0" borderId="16" xfId="1" quotePrefix="1" applyNumberFormat="1" applyFont="1" applyBorder="1" applyAlignment="1">
      <alignment horizontal="right" vertical="center"/>
    </xf>
    <xf numFmtId="176" fontId="8" fillId="0" borderId="17" xfId="1" quotePrefix="1" applyNumberFormat="1" applyFont="1" applyBorder="1" applyAlignment="1">
      <alignment horizontal="right" vertical="center"/>
    </xf>
    <xf numFmtId="176" fontId="8" fillId="0" borderId="7" xfId="1" applyNumberFormat="1" applyFont="1" applyBorder="1" applyAlignment="1">
      <alignment vertical="center"/>
    </xf>
    <xf numFmtId="176" fontId="8" fillId="0" borderId="6" xfId="1" applyNumberFormat="1" applyFont="1" applyBorder="1" applyAlignment="1">
      <alignment vertical="center"/>
    </xf>
    <xf numFmtId="176" fontId="7" fillId="0" borderId="0" xfId="1" applyNumberFormat="1" applyFont="1" applyAlignment="1">
      <alignment horizontal="right" vertical="center"/>
    </xf>
    <xf numFmtId="176" fontId="8" fillId="0" borderId="60" xfId="1" applyNumberFormat="1" applyFont="1" applyBorder="1" applyAlignment="1">
      <alignment vertical="center"/>
    </xf>
    <xf numFmtId="176" fontId="8" fillId="0" borderId="33" xfId="1" applyNumberFormat="1" applyFont="1" applyBorder="1" applyAlignment="1">
      <alignment vertical="center"/>
    </xf>
    <xf numFmtId="176" fontId="8" fillId="0" borderId="46" xfId="1" applyNumberFormat="1" applyFont="1" applyBorder="1" applyAlignment="1">
      <alignment vertical="center"/>
    </xf>
    <xf numFmtId="3" fontId="8" fillId="0" borderId="36" xfId="4" applyNumberFormat="1" applyFont="1" applyFill="1" applyBorder="1" applyAlignment="1" applyProtection="1">
      <alignment horizontal="right" vertical="center"/>
    </xf>
    <xf numFmtId="38" fontId="8" fillId="0" borderId="32" xfId="4" applyFont="1" applyFill="1" applyBorder="1" applyAlignment="1" applyProtection="1">
      <alignment horizontal="right" vertical="center"/>
    </xf>
    <xf numFmtId="3" fontId="8" fillId="0" borderId="28" xfId="4" applyNumberFormat="1" applyFont="1" applyFill="1" applyBorder="1" applyAlignment="1" applyProtection="1">
      <alignment horizontal="right" vertical="center"/>
    </xf>
    <xf numFmtId="38" fontId="8" fillId="0" borderId="63" xfId="4" applyFont="1" applyFill="1" applyBorder="1" applyAlignment="1" applyProtection="1">
      <alignment horizontal="right" vertical="center"/>
    </xf>
    <xf numFmtId="38" fontId="8" fillId="0" borderId="64" xfId="4" applyFont="1" applyFill="1" applyBorder="1" applyAlignment="1" applyProtection="1">
      <alignment horizontal="right" vertical="center"/>
    </xf>
    <xf numFmtId="176" fontId="8" fillId="0" borderId="6" xfId="4" applyNumberFormat="1" applyFont="1" applyFill="1" applyBorder="1" applyAlignment="1" applyProtection="1">
      <alignment horizontal="left" vertical="center"/>
    </xf>
    <xf numFmtId="176" fontId="8" fillId="0" borderId="5" xfId="4" applyNumberFormat="1" applyFont="1" applyFill="1" applyBorder="1" applyAlignment="1" applyProtection="1">
      <alignment horizontal="left" vertical="center"/>
    </xf>
    <xf numFmtId="38" fontId="8" fillId="0" borderId="36" xfId="4" applyFont="1" applyFill="1" applyBorder="1" applyAlignment="1" applyProtection="1">
      <alignment horizontal="right" vertical="center"/>
      <protection locked="0"/>
    </xf>
    <xf numFmtId="38" fontId="8" fillId="0" borderId="35" xfId="4" applyFont="1" applyFill="1" applyBorder="1" applyAlignment="1" applyProtection="1">
      <alignment horizontal="right" vertical="center"/>
      <protection locked="0"/>
    </xf>
    <xf numFmtId="38" fontId="8" fillId="0" borderId="28" xfId="4" applyFont="1" applyFill="1" applyBorder="1" applyAlignment="1" applyProtection="1">
      <alignment horizontal="right" vertical="center"/>
      <protection locked="0"/>
    </xf>
    <xf numFmtId="38" fontId="8" fillId="0" borderId="69" xfId="4" applyFont="1" applyFill="1" applyBorder="1" applyAlignment="1" applyProtection="1">
      <alignment horizontal="right" vertical="center"/>
      <protection locked="0"/>
    </xf>
    <xf numFmtId="176" fontId="8" fillId="0" borderId="99" xfId="1" applyNumberFormat="1" applyFont="1" applyBorder="1" applyAlignment="1">
      <alignment vertical="center"/>
    </xf>
    <xf numFmtId="176" fontId="8" fillId="0" borderId="98" xfId="4" applyNumberFormat="1" applyFont="1" applyFill="1" applyBorder="1" applyAlignment="1" applyProtection="1">
      <alignment horizontal="left" vertical="center"/>
    </xf>
    <xf numFmtId="176" fontId="8" fillId="0" borderId="97" xfId="4" applyNumberFormat="1" applyFont="1" applyFill="1" applyBorder="1" applyAlignment="1" applyProtection="1">
      <alignment horizontal="left" vertical="center"/>
    </xf>
    <xf numFmtId="3" fontId="8" fillId="0" borderId="96" xfId="4" applyNumberFormat="1" applyFont="1" applyFill="1" applyBorder="1" applyAlignment="1" applyProtection="1">
      <alignment horizontal="right" vertical="center"/>
    </xf>
    <xf numFmtId="38" fontId="8" fillId="0" borderId="104" xfId="4" applyFont="1" applyFill="1" applyBorder="1" applyAlignment="1" applyProtection="1">
      <alignment horizontal="right" vertical="center"/>
    </xf>
    <xf numFmtId="3" fontId="8" fillId="0" borderId="76" xfId="4" applyNumberFormat="1" applyFont="1" applyFill="1" applyBorder="1" applyAlignment="1" applyProtection="1">
      <alignment horizontal="right" vertical="center"/>
    </xf>
    <xf numFmtId="38" fontId="8" fillId="0" borderId="76" xfId="4" applyFont="1" applyFill="1" applyBorder="1" applyAlignment="1" applyProtection="1">
      <alignment horizontal="right" vertical="center"/>
    </xf>
    <xf numFmtId="38" fontId="8" fillId="0" borderId="75" xfId="4" applyFont="1" applyFill="1" applyBorder="1" applyAlignment="1" applyProtection="1">
      <alignment horizontal="right" vertical="center"/>
    </xf>
    <xf numFmtId="176" fontId="8" fillId="0" borderId="74" xfId="1" applyNumberFormat="1" applyFont="1" applyBorder="1" applyAlignment="1">
      <alignment vertical="center"/>
    </xf>
    <xf numFmtId="176" fontId="8" fillId="0" borderId="73" xfId="1" applyNumberFormat="1" applyFont="1" applyBorder="1" applyAlignment="1">
      <alignment vertical="center"/>
    </xf>
    <xf numFmtId="176" fontId="8" fillId="0" borderId="94" xfId="1" applyNumberFormat="1" applyFont="1" applyBorder="1" applyAlignment="1">
      <alignment vertical="center"/>
    </xf>
    <xf numFmtId="38" fontId="8" fillId="3" borderId="83" xfId="4" applyFont="1" applyFill="1" applyBorder="1" applyAlignment="1" applyProtection="1">
      <alignment vertical="center"/>
    </xf>
    <xf numFmtId="38" fontId="8" fillId="3" borderId="105" xfId="4" applyFont="1" applyFill="1" applyBorder="1" applyAlignment="1" applyProtection="1">
      <alignment vertical="center"/>
    </xf>
    <xf numFmtId="38" fontId="8" fillId="3" borderId="72" xfId="4" applyFont="1" applyFill="1" applyBorder="1" applyAlignment="1" applyProtection="1">
      <alignment vertical="center"/>
    </xf>
    <xf numFmtId="38" fontId="8" fillId="3" borderId="93" xfId="4" applyFont="1" applyFill="1" applyBorder="1" applyAlignment="1" applyProtection="1">
      <alignment vertical="center"/>
    </xf>
    <xf numFmtId="176" fontId="8" fillId="0" borderId="45" xfId="1" applyNumberFormat="1" applyFont="1" applyBorder="1" applyAlignment="1">
      <alignment vertical="center"/>
    </xf>
    <xf numFmtId="176" fontId="8" fillId="0" borderId="48" xfId="1" applyNumberFormat="1" applyFont="1" applyBorder="1" applyAlignment="1">
      <alignment vertical="center"/>
    </xf>
    <xf numFmtId="38" fontId="8" fillId="0" borderId="18" xfId="4" applyFont="1" applyFill="1" applyBorder="1" applyAlignment="1" applyProtection="1">
      <alignment vertical="center"/>
    </xf>
    <xf numFmtId="38" fontId="8" fillId="0" borderId="43" xfId="4" applyFont="1" applyFill="1" applyBorder="1" applyAlignment="1" applyProtection="1">
      <alignment vertical="center"/>
    </xf>
    <xf numFmtId="38" fontId="8" fillId="0" borderId="16" xfId="4" applyFont="1" applyFill="1" applyBorder="1" applyAlignment="1" applyProtection="1">
      <alignment vertical="center"/>
    </xf>
    <xf numFmtId="38" fontId="8" fillId="0" borderId="17" xfId="4" applyFont="1" applyFill="1" applyBorder="1" applyAlignment="1" applyProtection="1">
      <alignment vertical="center"/>
    </xf>
    <xf numFmtId="176" fontId="8" fillId="0" borderId="65" xfId="1" applyNumberFormat="1" applyFont="1" applyBorder="1" applyAlignment="1">
      <alignment vertical="center"/>
    </xf>
    <xf numFmtId="176" fontId="8" fillId="0" borderId="66" xfId="1" applyNumberFormat="1" applyFont="1" applyBorder="1" applyAlignment="1">
      <alignment vertical="center"/>
    </xf>
    <xf numFmtId="176" fontId="8" fillId="0" borderId="80" xfId="1" applyNumberFormat="1" applyFont="1" applyBorder="1" applyAlignment="1">
      <alignment vertical="center"/>
    </xf>
    <xf numFmtId="38" fontId="8" fillId="0" borderId="11" xfId="4" applyFont="1" applyFill="1" applyBorder="1" applyAlignment="1" applyProtection="1">
      <alignment vertical="center"/>
    </xf>
    <xf numFmtId="38" fontId="8" fillId="0" borderId="91" xfId="4" applyFont="1" applyFill="1" applyBorder="1" applyAlignment="1" applyProtection="1">
      <alignment vertical="center"/>
    </xf>
    <xf numFmtId="38" fontId="8" fillId="0" borderId="9" xfId="4" applyFont="1" applyFill="1" applyBorder="1" applyAlignment="1" applyProtection="1">
      <alignment vertical="center"/>
    </xf>
    <xf numFmtId="38" fontId="8" fillId="0" borderId="10" xfId="4" applyFont="1" applyFill="1" applyBorder="1" applyAlignment="1" applyProtection="1">
      <alignment vertical="center"/>
    </xf>
    <xf numFmtId="176" fontId="8" fillId="0" borderId="47" xfId="4" applyNumberFormat="1" applyFont="1" applyFill="1" applyBorder="1" applyAlignment="1" applyProtection="1">
      <alignment horizontal="left" vertical="center"/>
    </xf>
    <xf numFmtId="176" fontId="8" fillId="0" borderId="46" xfId="4" applyNumberFormat="1" applyFont="1" applyFill="1" applyBorder="1" applyAlignment="1" applyProtection="1">
      <alignment horizontal="left" vertical="center"/>
    </xf>
    <xf numFmtId="38" fontId="8" fillId="0" borderId="36" xfId="4" applyFont="1" applyFill="1" applyBorder="1" applyAlignment="1" applyProtection="1">
      <alignment horizontal="right" vertical="center"/>
    </xf>
    <xf numFmtId="38" fontId="8" fillId="0" borderId="35" xfId="4" applyFont="1" applyFill="1" applyBorder="1" applyAlignment="1" applyProtection="1">
      <alignment horizontal="right" vertical="center"/>
    </xf>
    <xf numFmtId="38" fontId="8" fillId="0" borderId="28" xfId="4" applyFont="1" applyFill="1" applyBorder="1" applyAlignment="1" applyProtection="1">
      <alignment horizontal="right" vertical="center"/>
    </xf>
    <xf numFmtId="38" fontId="8" fillId="0" borderId="69" xfId="4" applyFont="1" applyFill="1" applyBorder="1" applyAlignment="1" applyProtection="1">
      <alignment horizontal="right" vertical="center"/>
    </xf>
    <xf numFmtId="0" fontId="26" fillId="0" borderId="0" xfId="0" applyFont="1" applyAlignment="1">
      <alignment horizontal="left" vertical="center" readingOrder="1"/>
    </xf>
    <xf numFmtId="38" fontId="7" fillId="0" borderId="0" xfId="4" applyFont="1" applyFill="1" applyBorder="1" applyAlignment="1" applyProtection="1">
      <alignment vertical="center"/>
      <protection locked="0"/>
    </xf>
    <xf numFmtId="0" fontId="50" fillId="0" borderId="0" xfId="1" applyFont="1" applyAlignment="1">
      <alignment vertical="center"/>
    </xf>
    <xf numFmtId="176" fontId="26" fillId="0" borderId="0" xfId="1" applyNumberFormat="1" applyFont="1" applyAlignment="1">
      <alignment vertical="center"/>
    </xf>
    <xf numFmtId="0" fontId="7" fillId="0" borderId="59" xfId="1" applyFont="1" applyBorder="1" applyAlignment="1">
      <alignment vertical="center"/>
    </xf>
    <xf numFmtId="0" fontId="7" fillId="0" borderId="4" xfId="1" applyFont="1" applyBorder="1" applyAlignment="1">
      <alignment vertical="center" wrapText="1"/>
    </xf>
    <xf numFmtId="0" fontId="7" fillId="0" borderId="49" xfId="1" applyFont="1" applyBorder="1" applyAlignment="1">
      <alignment vertical="center" wrapText="1"/>
    </xf>
    <xf numFmtId="0" fontId="7" fillId="0" borderId="0" xfId="1" applyFont="1" applyAlignment="1">
      <alignment vertical="center" wrapText="1"/>
    </xf>
    <xf numFmtId="0" fontId="7" fillId="0" borderId="33" xfId="1" applyFont="1" applyBorder="1" applyAlignment="1">
      <alignment vertical="center" wrapText="1"/>
    </xf>
    <xf numFmtId="0" fontId="7" fillId="0" borderId="47" xfId="1" applyFont="1" applyBorder="1" applyAlignment="1">
      <alignment vertical="center" wrapText="1"/>
    </xf>
    <xf numFmtId="0" fontId="41" fillId="0" borderId="47" xfId="1" applyFont="1" applyBorder="1"/>
    <xf numFmtId="176" fontId="8" fillId="0" borderId="102" xfId="1" applyNumberFormat="1" applyFont="1" applyBorder="1" applyAlignment="1">
      <alignment vertical="center"/>
    </xf>
    <xf numFmtId="176" fontId="8" fillId="0" borderId="42" xfId="1" applyNumberFormat="1" applyFont="1" applyBorder="1" applyAlignment="1">
      <alignment vertical="center"/>
    </xf>
    <xf numFmtId="176" fontId="8" fillId="0" borderId="45" xfId="4" applyNumberFormat="1" applyFont="1" applyFill="1" applyBorder="1" applyAlignment="1" applyProtection="1">
      <alignment horizontal="left" vertical="center"/>
    </xf>
    <xf numFmtId="176" fontId="8" fillId="0" borderId="16" xfId="4" applyNumberFormat="1" applyFont="1" applyFill="1" applyBorder="1" applyAlignment="1" applyProtection="1">
      <alignment horizontal="right" vertical="center"/>
    </xf>
    <xf numFmtId="176" fontId="8" fillId="0" borderId="16" xfId="1" applyNumberFormat="1" applyFont="1" applyBorder="1" applyAlignment="1">
      <alignment vertical="center"/>
    </xf>
    <xf numFmtId="176" fontId="8" fillId="0" borderId="0" xfId="4" applyNumberFormat="1" applyFont="1" applyFill="1" applyBorder="1" applyAlignment="1" applyProtection="1">
      <alignment horizontal="left" vertical="center"/>
    </xf>
    <xf numFmtId="176" fontId="8" fillId="0" borderId="55" xfId="4" applyNumberFormat="1" applyFont="1" applyFill="1" applyBorder="1" applyAlignment="1" applyProtection="1">
      <alignment horizontal="right" vertical="center"/>
    </xf>
    <xf numFmtId="176" fontId="8" fillId="0" borderId="55" xfId="1" applyNumberFormat="1" applyFont="1" applyBorder="1" applyAlignment="1">
      <alignment vertical="center"/>
    </xf>
    <xf numFmtId="176" fontId="8" fillId="0" borderId="7" xfId="4" applyNumberFormat="1" applyFont="1" applyFill="1" applyBorder="1" applyAlignment="1" applyProtection="1">
      <alignment horizontal="left" vertical="center"/>
    </xf>
    <xf numFmtId="176" fontId="8" fillId="0" borderId="40" xfId="4" applyNumberFormat="1" applyFont="1" applyFill="1" applyBorder="1" applyAlignment="1" applyProtection="1">
      <alignment horizontal="left" vertical="center"/>
    </xf>
    <xf numFmtId="176" fontId="8" fillId="0" borderId="42" xfId="4" applyNumberFormat="1" applyFont="1" applyFill="1" applyBorder="1" applyAlignment="1" applyProtection="1">
      <alignment horizontal="left" vertical="center"/>
    </xf>
    <xf numFmtId="3" fontId="8" fillId="0" borderId="15" xfId="4" applyNumberFormat="1" applyFont="1" applyFill="1" applyBorder="1" applyAlignment="1" applyProtection="1">
      <alignment horizontal="right" vertical="center"/>
    </xf>
    <xf numFmtId="176" fontId="8" fillId="0" borderId="15" xfId="4" applyNumberFormat="1" applyFont="1" applyFill="1" applyBorder="1" applyAlignment="1" applyProtection="1">
      <alignment horizontal="right" vertical="center"/>
    </xf>
    <xf numFmtId="176" fontId="8" fillId="0" borderId="49" xfId="1" applyNumberFormat="1" applyFont="1" applyBorder="1" applyAlignment="1">
      <alignment vertical="center"/>
    </xf>
    <xf numFmtId="176" fontId="8" fillId="0" borderId="44" xfId="4" applyNumberFormat="1" applyFont="1" applyFill="1" applyBorder="1" applyAlignment="1" applyProtection="1">
      <alignment horizontal="left" vertical="center"/>
    </xf>
    <xf numFmtId="176" fontId="8" fillId="0" borderId="54" xfId="1" applyNumberFormat="1" applyFont="1" applyBorder="1" applyAlignment="1">
      <alignment vertical="center"/>
    </xf>
    <xf numFmtId="176" fontId="8" fillId="0" borderId="56" xfId="1" applyNumberFormat="1" applyFont="1" applyBorder="1" applyAlignment="1">
      <alignment vertical="center"/>
    </xf>
    <xf numFmtId="176" fontId="8" fillId="0" borderId="28" xfId="4" applyNumberFormat="1" applyFont="1" applyFill="1" applyBorder="1" applyAlignment="1" applyProtection="1">
      <alignment horizontal="right" vertical="center"/>
    </xf>
    <xf numFmtId="176" fontId="8" fillId="0" borderId="47" xfId="1" applyNumberFormat="1" applyFont="1" applyBorder="1" applyAlignment="1">
      <alignment vertical="center"/>
    </xf>
    <xf numFmtId="176" fontId="8" fillId="0" borderId="63" xfId="1" applyNumberFormat="1" applyFont="1" applyBorder="1" applyAlignment="1">
      <alignment horizontal="right" vertical="center"/>
    </xf>
    <xf numFmtId="0" fontId="51" fillId="0" borderId="0" xfId="1" applyFont="1" applyAlignment="1">
      <alignment vertical="center"/>
    </xf>
    <xf numFmtId="0" fontId="7" fillId="0" borderId="4" xfId="1" applyFont="1" applyBorder="1" applyAlignment="1">
      <alignment vertical="center"/>
    </xf>
    <xf numFmtId="0" fontId="7" fillId="0" borderId="49" xfId="1" applyFont="1" applyBorder="1" applyAlignment="1">
      <alignment vertical="center"/>
    </xf>
    <xf numFmtId="0" fontId="7" fillId="0" borderId="33" xfId="1" applyFont="1" applyBorder="1" applyAlignment="1">
      <alignment vertical="center"/>
    </xf>
    <xf numFmtId="0" fontId="7" fillId="0" borderId="47" xfId="1" applyFont="1" applyBorder="1" applyAlignment="1">
      <alignment vertical="center"/>
    </xf>
    <xf numFmtId="0" fontId="44" fillId="0" borderId="47" xfId="1" applyFont="1" applyBorder="1" applyAlignment="1">
      <alignment horizontal="right"/>
    </xf>
    <xf numFmtId="0" fontId="43" fillId="0" borderId="0" xfId="1" applyFont="1" applyAlignment="1">
      <alignment horizontal="center" vertical="center"/>
    </xf>
    <xf numFmtId="0" fontId="38" fillId="0" borderId="34" xfId="1" applyFont="1" applyBorder="1" applyAlignment="1">
      <alignment horizontal="center" vertical="center" wrapText="1"/>
    </xf>
    <xf numFmtId="176" fontId="8" fillId="0" borderId="34" xfId="1" applyNumberFormat="1" applyFont="1" applyBorder="1" applyAlignment="1">
      <alignment horizontal="right" vertical="center"/>
    </xf>
    <xf numFmtId="176" fontId="8" fillId="0" borderId="37" xfId="1" applyNumberFormat="1" applyFont="1" applyBorder="1" applyAlignment="1">
      <alignment horizontal="right" vertical="center"/>
    </xf>
    <xf numFmtId="176" fontId="8" fillId="0" borderId="19" xfId="1" applyNumberFormat="1" applyFont="1" applyBorder="1" applyAlignment="1">
      <alignment horizontal="right" vertical="center"/>
    </xf>
    <xf numFmtId="176" fontId="8" fillId="0" borderId="50" xfId="1" applyNumberFormat="1" applyFont="1" applyBorder="1" applyAlignment="1">
      <alignment horizontal="right" vertical="center"/>
    </xf>
    <xf numFmtId="176" fontId="8" fillId="0" borderId="19" xfId="1" quotePrefix="1" applyNumberFormat="1" applyFont="1" applyBorder="1" applyAlignment="1">
      <alignment horizontal="right" vertical="center"/>
    </xf>
    <xf numFmtId="38" fontId="8" fillId="0" borderId="31" xfId="4" applyFont="1" applyFill="1" applyBorder="1" applyAlignment="1" applyProtection="1">
      <alignment horizontal="right" vertical="center"/>
    </xf>
    <xf numFmtId="38" fontId="8" fillId="0" borderId="34" xfId="4" applyFont="1" applyFill="1" applyBorder="1" applyAlignment="1" applyProtection="1">
      <alignment horizontal="right" vertical="center"/>
      <protection locked="0"/>
    </xf>
    <xf numFmtId="38" fontId="8" fillId="0" borderId="95" xfId="4" applyFont="1" applyFill="1" applyBorder="1" applyAlignment="1" applyProtection="1">
      <alignment horizontal="right" vertical="center"/>
    </xf>
    <xf numFmtId="38" fontId="8" fillId="3" borderId="84" xfId="4" applyFont="1" applyFill="1" applyBorder="1" applyAlignment="1" applyProtection="1">
      <alignment vertical="center"/>
    </xf>
    <xf numFmtId="38" fontId="8" fillId="0" borderId="19" xfId="4" applyFont="1" applyFill="1" applyBorder="1" applyAlignment="1" applyProtection="1">
      <alignment vertical="center"/>
    </xf>
    <xf numFmtId="38" fontId="8" fillId="0" borderId="12" xfId="4" applyFont="1" applyFill="1" applyBorder="1" applyAlignment="1" applyProtection="1">
      <alignment vertical="center"/>
    </xf>
    <xf numFmtId="38" fontId="8" fillId="0" borderId="34" xfId="4" applyFont="1" applyFill="1" applyBorder="1" applyAlignment="1" applyProtection="1">
      <alignment horizontal="right" vertical="center"/>
    </xf>
    <xf numFmtId="0" fontId="38" fillId="0" borderId="26" xfId="1" applyFont="1" applyBorder="1" applyAlignment="1">
      <alignment horizontal="center" vertical="center" textRotation="255" wrapText="1"/>
    </xf>
    <xf numFmtId="38" fontId="38" fillId="2" borderId="9" xfId="11" applyFont="1" applyFill="1" applyBorder="1" applyAlignment="1">
      <alignment vertical="center"/>
    </xf>
    <xf numFmtId="0" fontId="38" fillId="0" borderId="6" xfId="1" applyFont="1" applyBorder="1" applyAlignment="1">
      <alignment horizontal="center" vertical="center" wrapText="1"/>
    </xf>
    <xf numFmtId="38" fontId="38" fillId="2" borderId="4" xfId="11" applyFont="1" applyFill="1" applyBorder="1" applyAlignment="1">
      <alignment vertical="center"/>
    </xf>
    <xf numFmtId="38" fontId="38" fillId="0" borderId="68" xfId="11" applyFont="1" applyFill="1" applyBorder="1" applyAlignment="1">
      <alignment vertical="center"/>
    </xf>
    <xf numFmtId="38" fontId="38" fillId="0" borderId="42" xfId="11" applyFont="1" applyFill="1" applyBorder="1" applyAlignment="1">
      <alignment vertical="center"/>
    </xf>
    <xf numFmtId="38" fontId="38" fillId="0" borderId="66" xfId="11" applyFont="1" applyBorder="1" applyAlignment="1">
      <alignment vertical="center" wrapText="1"/>
    </xf>
    <xf numFmtId="0" fontId="37" fillId="0" borderId="88" xfId="1" applyFont="1" applyBorder="1" applyAlignment="1">
      <alignment horizontal="center" vertical="center" wrapText="1"/>
    </xf>
    <xf numFmtId="0" fontId="37" fillId="0" borderId="4" xfId="1" applyFont="1" applyBorder="1" applyAlignment="1">
      <alignment horizontal="center" vertical="center" wrapText="1"/>
    </xf>
    <xf numFmtId="0" fontId="37" fillId="0" borderId="4" xfId="1" applyFont="1" applyBorder="1" applyAlignment="1">
      <alignment vertical="center" wrapText="1"/>
    </xf>
    <xf numFmtId="0" fontId="52" fillId="0" borderId="0" xfId="2" applyFont="1" applyAlignment="1">
      <alignment vertical="center"/>
    </xf>
    <xf numFmtId="0" fontId="47" fillId="0" borderId="0" xfId="2" applyFont="1" applyAlignment="1">
      <alignment vertical="center"/>
    </xf>
    <xf numFmtId="0" fontId="47" fillId="0" borderId="0" xfId="2" applyFont="1" applyAlignment="1">
      <alignment horizontal="right" vertical="center"/>
    </xf>
    <xf numFmtId="38" fontId="47" fillId="0" borderId="0" xfId="4" applyFont="1" applyAlignment="1">
      <alignment horizontal="right" vertical="center"/>
    </xf>
    <xf numFmtId="0" fontId="47" fillId="0" borderId="106" xfId="2" applyFont="1" applyBorder="1" applyAlignment="1">
      <alignment horizontal="center" vertical="center"/>
    </xf>
    <xf numFmtId="0" fontId="47" fillId="0" borderId="107" xfId="2" applyFont="1" applyBorder="1" applyAlignment="1">
      <alignment horizontal="center" vertical="center"/>
    </xf>
    <xf numFmtId="0" fontId="52" fillId="0" borderId="107" xfId="2" applyFont="1" applyBorder="1" applyAlignment="1">
      <alignment horizontal="center" vertical="center"/>
    </xf>
    <xf numFmtId="0" fontId="52" fillId="0" borderId="108" xfId="2" applyFont="1" applyBorder="1" applyAlignment="1">
      <alignment horizontal="center" vertical="center"/>
    </xf>
    <xf numFmtId="0" fontId="47" fillId="0" borderId="110" xfId="2" applyFont="1" applyBorder="1" applyAlignment="1">
      <alignment horizontal="center" vertical="center"/>
    </xf>
    <xf numFmtId="38" fontId="47" fillId="0" borderId="111" xfId="4" applyFont="1" applyBorder="1" applyAlignment="1">
      <alignment horizontal="centerContinuous" vertical="center"/>
    </xf>
    <xf numFmtId="38" fontId="47" fillId="0" borderId="112" xfId="4" applyFont="1" applyBorder="1" applyAlignment="1">
      <alignment horizontal="centerContinuous" vertical="center"/>
    </xf>
    <xf numFmtId="38" fontId="47" fillId="0" borderId="114" xfId="4" applyFont="1" applyBorder="1" applyAlignment="1">
      <alignment horizontal="centerContinuous" vertical="center"/>
    </xf>
    <xf numFmtId="38" fontId="47" fillId="0" borderId="113" xfId="4" applyFont="1" applyBorder="1" applyAlignment="1">
      <alignment horizontal="centerContinuous" vertical="center"/>
    </xf>
    <xf numFmtId="0" fontId="47" fillId="0" borderId="116" xfId="2" applyFont="1" applyBorder="1" applyAlignment="1">
      <alignment horizontal="center" vertical="center"/>
    </xf>
    <xf numFmtId="0" fontId="47" fillId="0" borderId="0" xfId="2" applyFont="1" applyAlignment="1">
      <alignment horizontal="center" vertical="center"/>
    </xf>
    <xf numFmtId="0" fontId="52" fillId="0" borderId="0" xfId="2" applyFont="1" applyAlignment="1">
      <alignment horizontal="center" vertical="center"/>
    </xf>
    <xf numFmtId="0" fontId="52" fillId="0" borderId="92" xfId="2" applyFont="1" applyBorder="1" applyAlignment="1">
      <alignment horizontal="center" vertical="center"/>
    </xf>
    <xf numFmtId="0" fontId="47" fillId="0" borderId="49" xfId="2" applyFont="1" applyBorder="1" applyAlignment="1">
      <alignment horizontal="center" vertical="center"/>
    </xf>
    <xf numFmtId="38" fontId="47" fillId="0" borderId="43" xfId="4" applyFont="1" applyBorder="1" applyAlignment="1">
      <alignment horizontal="centerContinuous" vertical="center" wrapText="1"/>
    </xf>
    <xf numFmtId="0" fontId="52" fillId="0" borderId="118" xfId="2" applyFont="1" applyBorder="1" applyAlignment="1">
      <alignment horizontal="center" vertical="center"/>
    </xf>
    <xf numFmtId="0" fontId="52" fillId="0" borderId="98" xfId="2" applyFont="1" applyBorder="1" applyAlignment="1">
      <alignment horizontal="center" vertical="center"/>
    </xf>
    <xf numFmtId="0" fontId="52" fillId="0" borderId="97" xfId="2" applyFont="1" applyBorder="1" applyAlignment="1">
      <alignment horizontal="center" vertical="center"/>
    </xf>
    <xf numFmtId="0" fontId="52" fillId="0" borderId="99" xfId="2" applyFont="1" applyBorder="1" applyAlignment="1">
      <alignment horizontal="center" vertical="center"/>
    </xf>
    <xf numFmtId="38" fontId="47" fillId="0" borderId="119" xfId="4" applyFont="1" applyBorder="1" applyAlignment="1">
      <alignment horizontal="center" vertical="center" wrapText="1"/>
    </xf>
    <xf numFmtId="0" fontId="54" fillId="0" borderId="105" xfId="2" applyFont="1" applyBorder="1" applyAlignment="1">
      <alignment vertical="center"/>
    </xf>
    <xf numFmtId="0" fontId="54" fillId="0" borderId="73" xfId="2" applyFont="1" applyBorder="1" applyAlignment="1">
      <alignment vertical="center"/>
    </xf>
    <xf numFmtId="0" fontId="47" fillId="0" borderId="74" xfId="2" applyFont="1" applyBorder="1" applyAlignment="1">
      <alignment vertical="center"/>
    </xf>
    <xf numFmtId="38" fontId="46" fillId="0" borderId="83" xfId="12" applyFont="1" applyFill="1" applyBorder="1" applyAlignment="1">
      <alignment vertical="center"/>
    </xf>
    <xf numFmtId="38" fontId="46" fillId="0" borderId="72" xfId="12" applyFont="1" applyFill="1" applyBorder="1" applyAlignment="1">
      <alignment vertical="center"/>
    </xf>
    <xf numFmtId="38" fontId="46" fillId="0" borderId="84" xfId="12" applyFont="1" applyFill="1" applyBorder="1" applyAlignment="1">
      <alignment vertical="center"/>
    </xf>
    <xf numFmtId="38" fontId="46" fillId="0" borderId="93" xfId="12" applyFont="1" applyFill="1" applyBorder="1" applyAlignment="1">
      <alignment vertical="center"/>
    </xf>
    <xf numFmtId="38" fontId="46" fillId="0" borderId="105" xfId="12" applyFont="1" applyFill="1" applyBorder="1" applyAlignment="1">
      <alignment vertical="center"/>
    </xf>
    <xf numFmtId="38" fontId="47" fillId="0" borderId="123" xfId="4" applyFont="1" applyFill="1" applyBorder="1" applyAlignment="1">
      <alignment horizontal="center" vertical="center"/>
    </xf>
    <xf numFmtId="0" fontId="47" fillId="0" borderId="43" xfId="2" applyFont="1" applyBorder="1" applyAlignment="1">
      <alignment vertical="center"/>
    </xf>
    <xf numFmtId="0" fontId="47" fillId="0" borderId="45" xfId="2" applyFont="1" applyBorder="1" applyAlignment="1">
      <alignment vertical="center"/>
    </xf>
    <xf numFmtId="0" fontId="47" fillId="0" borderId="44" xfId="2" applyFont="1" applyBorder="1" applyAlignment="1">
      <alignment horizontal="center" vertical="center"/>
    </xf>
    <xf numFmtId="38" fontId="46" fillId="0" borderId="18" xfId="12" applyFont="1" applyFill="1" applyBorder="1" applyAlignment="1">
      <alignment vertical="center"/>
    </xf>
    <xf numFmtId="38" fontId="46" fillId="0" borderId="16" xfId="12" applyFont="1" applyFill="1" applyBorder="1" applyAlignment="1">
      <alignment vertical="center"/>
    </xf>
    <xf numFmtId="38" fontId="46" fillId="0" borderId="19" xfId="12" applyFont="1" applyFill="1" applyBorder="1" applyAlignment="1">
      <alignment vertical="center"/>
    </xf>
    <xf numFmtId="38" fontId="55" fillId="0" borderId="125" xfId="4" applyFont="1" applyFill="1" applyBorder="1" applyAlignment="1">
      <alignment horizontal="left" vertical="center"/>
    </xf>
    <xf numFmtId="0" fontId="47" fillId="0" borderId="44" xfId="2" applyFont="1" applyBorder="1" applyAlignment="1">
      <alignment vertical="center"/>
    </xf>
    <xf numFmtId="38" fontId="47" fillId="0" borderId="125" xfId="4" applyFont="1" applyFill="1" applyBorder="1" applyAlignment="1">
      <alignment horizontal="center" vertical="center"/>
    </xf>
    <xf numFmtId="0" fontId="54" fillId="0" borderId="43" xfId="2" applyFont="1" applyBorder="1" applyAlignment="1">
      <alignment vertical="center"/>
    </xf>
    <xf numFmtId="38" fontId="46" fillId="0" borderId="17" xfId="12" applyFont="1" applyFill="1" applyBorder="1" applyAlignment="1">
      <alignment vertical="center"/>
    </xf>
    <xf numFmtId="38" fontId="46" fillId="0" borderId="43" xfId="12" applyFont="1" applyFill="1" applyBorder="1" applyAlignment="1">
      <alignment vertical="center"/>
    </xf>
    <xf numFmtId="0" fontId="47" fillId="0" borderId="16" xfId="2" applyFont="1" applyBorder="1" applyAlignment="1">
      <alignment vertical="center"/>
    </xf>
    <xf numFmtId="0" fontId="47" fillId="0" borderId="51" xfId="2" applyFont="1" applyBorder="1" applyAlignment="1">
      <alignment vertical="center"/>
    </xf>
    <xf numFmtId="0" fontId="47" fillId="0" borderId="15" xfId="2" applyFont="1" applyBorder="1" applyAlignment="1">
      <alignment vertical="center"/>
    </xf>
    <xf numFmtId="0" fontId="47" fillId="0" borderId="42" xfId="2" applyFont="1" applyBorder="1" applyAlignment="1">
      <alignment vertical="center"/>
    </xf>
    <xf numFmtId="0" fontId="47" fillId="0" borderId="9" xfId="2" applyFont="1" applyBorder="1" applyAlignment="1">
      <alignment vertical="center"/>
    </xf>
    <xf numFmtId="0" fontId="47" fillId="0" borderId="91" xfId="2" applyFont="1" applyBorder="1" applyAlignment="1">
      <alignment vertical="center"/>
    </xf>
    <xf numFmtId="0" fontId="47" fillId="0" borderId="66" xfId="2" applyFont="1" applyBorder="1" applyAlignment="1">
      <alignment vertical="center"/>
    </xf>
    <xf numFmtId="0" fontId="47" fillId="0" borderId="65" xfId="2" applyFont="1" applyBorder="1" applyAlignment="1">
      <alignment horizontal="center" vertical="center"/>
    </xf>
    <xf numFmtId="38" fontId="46" fillId="0" borderId="11" xfId="12" applyFont="1" applyFill="1" applyBorder="1" applyAlignment="1">
      <alignment vertical="center"/>
    </xf>
    <xf numFmtId="38" fontId="46" fillId="0" borderId="9" xfId="12" applyFont="1" applyFill="1" applyBorder="1" applyAlignment="1">
      <alignment vertical="center"/>
    </xf>
    <xf numFmtId="38" fontId="46" fillId="0" borderId="12" xfId="12" applyFont="1" applyFill="1" applyBorder="1" applyAlignment="1">
      <alignment vertical="center"/>
    </xf>
    <xf numFmtId="38" fontId="47" fillId="0" borderId="127" xfId="4" applyFont="1" applyFill="1" applyBorder="1" applyAlignment="1">
      <alignment horizontal="center" vertical="center"/>
    </xf>
    <xf numFmtId="0" fontId="54" fillId="0" borderId="58" xfId="2" applyFont="1" applyBorder="1" applyAlignment="1">
      <alignment vertical="center"/>
    </xf>
    <xf numFmtId="0" fontId="47" fillId="0" borderId="4" xfId="2" applyFont="1" applyBorder="1" applyAlignment="1">
      <alignment vertical="center"/>
    </xf>
    <xf numFmtId="0" fontId="47" fillId="0" borderId="59" xfId="2" applyFont="1" applyBorder="1" applyAlignment="1">
      <alignment horizontal="center" vertical="center"/>
    </xf>
    <xf numFmtId="38" fontId="46" fillId="0" borderId="26" xfId="12" applyFont="1" applyFill="1" applyBorder="1" applyAlignment="1">
      <alignment vertical="center"/>
    </xf>
    <xf numFmtId="38" fontId="46" fillId="0" borderId="129" xfId="12" applyFont="1" applyFill="1" applyBorder="1" applyAlignment="1">
      <alignment vertical="center"/>
    </xf>
    <xf numFmtId="38" fontId="46" fillId="0" borderId="57" xfId="12" applyFont="1" applyFill="1" applyBorder="1" applyAlignment="1">
      <alignment vertical="center"/>
    </xf>
    <xf numFmtId="38" fontId="47" fillId="0" borderId="102" xfId="4" applyFont="1" applyFill="1" applyBorder="1" applyAlignment="1">
      <alignment horizontal="center" vertical="center"/>
    </xf>
    <xf numFmtId="0" fontId="47" fillId="0" borderId="54" xfId="2" applyFont="1" applyBorder="1" applyAlignment="1">
      <alignment vertical="center"/>
    </xf>
    <xf numFmtId="0" fontId="47" fillId="0" borderId="53" xfId="2" applyFont="1" applyBorder="1" applyAlignment="1">
      <alignment horizontal="center" vertical="center"/>
    </xf>
    <xf numFmtId="38" fontId="46" fillId="0" borderId="52" xfId="12" applyFont="1" applyFill="1" applyBorder="1" applyAlignment="1">
      <alignment vertical="center"/>
    </xf>
    <xf numFmtId="38" fontId="46" fillId="0" borderId="56" xfId="12" applyFont="1" applyFill="1" applyBorder="1" applyAlignment="1">
      <alignment vertical="center"/>
    </xf>
    <xf numFmtId="38" fontId="46" fillId="0" borderId="50" xfId="12" applyFont="1" applyFill="1" applyBorder="1" applyAlignment="1">
      <alignment vertical="center"/>
    </xf>
    <xf numFmtId="38" fontId="47" fillId="0" borderId="131" xfId="4" applyFont="1" applyFill="1" applyBorder="1" applyAlignment="1">
      <alignment horizontal="center" vertical="center" shrinkToFit="1"/>
    </xf>
    <xf numFmtId="38" fontId="47" fillId="0" borderId="131" xfId="4" applyFont="1" applyFill="1" applyBorder="1" applyAlignment="1">
      <alignment horizontal="center" vertical="center"/>
    </xf>
    <xf numFmtId="0" fontId="47" fillId="0" borderId="48" xfId="2" applyFont="1" applyBorder="1" applyAlignment="1">
      <alignment vertical="center"/>
    </xf>
    <xf numFmtId="0" fontId="47" fillId="0" borderId="54" xfId="2" applyFont="1" applyBorder="1" applyAlignment="1">
      <alignment horizontal="center" vertical="center"/>
    </xf>
    <xf numFmtId="0" fontId="47" fillId="0" borderId="90" xfId="2" applyFont="1" applyBorder="1" applyAlignment="1">
      <alignment vertical="center"/>
    </xf>
    <xf numFmtId="0" fontId="47" fillId="0" borderId="48" xfId="2" applyFont="1" applyBorder="1" applyAlignment="1">
      <alignment horizontal="center" vertical="center"/>
    </xf>
    <xf numFmtId="0" fontId="47" fillId="0" borderId="41" xfId="2" applyFont="1" applyBorder="1" applyAlignment="1">
      <alignment vertical="center"/>
    </xf>
    <xf numFmtId="0" fontId="47" fillId="0" borderId="56" xfId="2" applyFont="1" applyBorder="1" applyAlignment="1">
      <alignment vertical="center"/>
    </xf>
    <xf numFmtId="0" fontId="47" fillId="0" borderId="126" xfId="2" applyFont="1" applyBorder="1" applyAlignment="1">
      <alignment vertical="center"/>
    </xf>
    <xf numFmtId="0" fontId="47" fillId="0" borderId="63" xfId="2" applyFont="1" applyBorder="1" applyAlignment="1">
      <alignment vertical="center"/>
    </xf>
    <xf numFmtId="0" fontId="47" fillId="0" borderId="32" xfId="2" applyFont="1" applyBorder="1" applyAlignment="1">
      <alignment vertical="center"/>
    </xf>
    <xf numFmtId="0" fontId="47" fillId="0" borderId="47" xfId="2" applyFont="1" applyBorder="1" applyAlignment="1">
      <alignment vertical="center"/>
    </xf>
    <xf numFmtId="0" fontId="47" fillId="0" borderId="33" xfId="2" applyFont="1" applyBorder="1" applyAlignment="1">
      <alignment horizontal="center" vertical="center"/>
    </xf>
    <xf numFmtId="38" fontId="46" fillId="0" borderId="13" xfId="12" applyFont="1" applyFill="1" applyBorder="1" applyAlignment="1">
      <alignment vertical="center"/>
    </xf>
    <xf numFmtId="38" fontId="46" fillId="0" borderId="63" xfId="12" applyFont="1" applyFill="1" applyBorder="1" applyAlignment="1">
      <alignment vertical="center"/>
    </xf>
    <xf numFmtId="38" fontId="46" fillId="0" borderId="31" xfId="12" applyFont="1" applyFill="1" applyBorder="1" applyAlignment="1">
      <alignment vertical="center"/>
    </xf>
    <xf numFmtId="38" fontId="47" fillId="0" borderId="132" xfId="4" applyFont="1" applyFill="1" applyBorder="1" applyAlignment="1">
      <alignment horizontal="center" vertical="center"/>
    </xf>
    <xf numFmtId="0" fontId="47" fillId="0" borderId="133" xfId="2" applyFont="1" applyBorder="1" applyAlignment="1">
      <alignment vertical="center"/>
    </xf>
    <xf numFmtId="0" fontId="47" fillId="0" borderId="28" xfId="2" applyFont="1" applyBorder="1" applyAlignment="1">
      <alignment vertical="center"/>
    </xf>
    <xf numFmtId="0" fontId="47" fillId="0" borderId="35" xfId="2" applyFont="1" applyBorder="1" applyAlignment="1">
      <alignment vertical="center"/>
    </xf>
    <xf numFmtId="0" fontId="47" fillId="0" borderId="6" xfId="2" applyFont="1" applyBorder="1" applyAlignment="1">
      <alignment vertical="center"/>
    </xf>
    <xf numFmtId="0" fontId="47" fillId="0" borderId="7" xfId="2" applyFont="1" applyBorder="1" applyAlignment="1">
      <alignment horizontal="center" vertical="center"/>
    </xf>
    <xf numFmtId="38" fontId="46" fillId="0" borderId="36" xfId="12" applyFont="1" applyFill="1" applyBorder="1" applyAlignment="1">
      <alignment vertical="center"/>
    </xf>
    <xf numFmtId="38" fontId="46" fillId="0" borderId="28" xfId="12" applyFont="1" applyFill="1" applyBorder="1" applyAlignment="1">
      <alignment vertical="center"/>
    </xf>
    <xf numFmtId="38" fontId="46" fillId="0" borderId="34" xfId="12" applyFont="1" applyFill="1" applyBorder="1" applyAlignment="1">
      <alignment vertical="center"/>
    </xf>
    <xf numFmtId="38" fontId="47" fillId="0" borderId="134" xfId="4" applyFont="1" applyFill="1" applyBorder="1" applyAlignment="1">
      <alignment horizontal="center" vertical="center"/>
    </xf>
    <xf numFmtId="0" fontId="47" fillId="0" borderId="135" xfId="2" applyFont="1" applyBorder="1" applyAlignment="1">
      <alignment vertical="center"/>
    </xf>
    <xf numFmtId="0" fontId="47" fillId="0" borderId="136" xfId="2" applyFont="1" applyBorder="1" applyAlignment="1">
      <alignment vertical="center"/>
    </xf>
    <xf numFmtId="0" fontId="47" fillId="0" borderId="137" xfId="2" applyFont="1" applyBorder="1" applyAlignment="1">
      <alignment vertical="center"/>
    </xf>
    <xf numFmtId="0" fontId="47" fillId="0" borderId="138" xfId="2" applyFont="1" applyBorder="1" applyAlignment="1">
      <alignment vertical="center"/>
    </xf>
    <xf numFmtId="0" fontId="47" fillId="0" borderId="139" xfId="2" applyFont="1" applyBorder="1" applyAlignment="1">
      <alignment horizontal="center" vertical="center"/>
    </xf>
    <xf numFmtId="38" fontId="46" fillId="0" borderId="140" xfId="12" applyFont="1" applyFill="1" applyBorder="1" applyAlignment="1">
      <alignment vertical="center"/>
    </xf>
    <xf numFmtId="38" fontId="46" fillId="0" borderId="136" xfId="12" applyFont="1" applyFill="1" applyBorder="1" applyAlignment="1">
      <alignment vertical="center"/>
    </xf>
    <xf numFmtId="38" fontId="46" fillId="0" borderId="141" xfId="12" applyFont="1" applyFill="1" applyBorder="1" applyAlignment="1">
      <alignment vertical="center"/>
    </xf>
    <xf numFmtId="38" fontId="47" fillId="0" borderId="142" xfId="4" applyFont="1" applyFill="1" applyBorder="1" applyAlignment="1">
      <alignment horizontal="center" vertical="center"/>
    </xf>
    <xf numFmtId="0" fontId="9" fillId="0" borderId="0" xfId="13" applyAlignment="1">
      <alignment vertical="center"/>
    </xf>
    <xf numFmtId="0" fontId="9" fillId="0" borderId="0" xfId="8" applyFont="1" applyAlignment="1">
      <alignment vertical="center"/>
    </xf>
    <xf numFmtId="0" fontId="7" fillId="0" borderId="81" xfId="1" applyFont="1" applyBorder="1" applyAlignment="1">
      <alignment horizontal="center" vertical="center"/>
    </xf>
    <xf numFmtId="0" fontId="7" fillId="0" borderId="81" xfId="1" applyFont="1" applyBorder="1" applyAlignment="1">
      <alignment horizontal="center" vertical="center" wrapText="1"/>
    </xf>
    <xf numFmtId="0" fontId="34" fillId="0" borderId="7" xfId="1" applyFont="1" applyBorder="1" applyAlignment="1">
      <alignment horizontal="left" vertical="center"/>
    </xf>
    <xf numFmtId="0" fontId="34" fillId="0" borderId="81" xfId="1" applyFont="1" applyBorder="1" applyAlignment="1">
      <alignment horizontal="left" vertical="center" wrapText="1"/>
    </xf>
    <xf numFmtId="0" fontId="34" fillId="0" borderId="60" xfId="1" applyFont="1" applyBorder="1" applyAlignment="1">
      <alignment horizontal="left" vertical="center" wrapText="1"/>
    </xf>
    <xf numFmtId="0" fontId="56" fillId="0" borderId="1" xfId="0" applyFont="1" applyBorder="1" applyAlignment="1">
      <alignment horizontal="left" vertical="center" wrapText="1"/>
    </xf>
    <xf numFmtId="0" fontId="9" fillId="0" borderId="1" xfId="9" applyFont="1" applyBorder="1" applyAlignment="1">
      <alignment horizontal="left" vertical="center"/>
    </xf>
    <xf numFmtId="0" fontId="9" fillId="4" borderId="1" xfId="9" applyFont="1" applyFill="1" applyBorder="1" applyAlignment="1">
      <alignment horizontal="center" vertical="center"/>
    </xf>
    <xf numFmtId="0" fontId="9" fillId="4" borderId="7" xfId="9" applyFont="1" applyFill="1" applyBorder="1" applyAlignment="1">
      <alignment horizontal="center" vertical="center"/>
    </xf>
    <xf numFmtId="0" fontId="9" fillId="4" borderId="34" xfId="9" applyFont="1" applyFill="1" applyBorder="1" applyAlignment="1">
      <alignment horizontal="center" vertical="center"/>
    </xf>
    <xf numFmtId="0" fontId="9" fillId="0" borderId="7" xfId="9" applyFont="1" applyBorder="1" applyAlignment="1">
      <alignment horizontal="left" vertical="center"/>
    </xf>
    <xf numFmtId="0" fontId="9" fillId="0" borderId="1" xfId="9" applyFont="1" applyBorder="1" applyAlignment="1">
      <alignment horizontal="center" vertical="center"/>
    </xf>
    <xf numFmtId="0" fontId="9" fillId="0" borderId="7" xfId="9" applyFont="1" applyBorder="1" applyAlignment="1">
      <alignment horizontal="center" vertical="center"/>
    </xf>
    <xf numFmtId="0" fontId="9" fillId="0" borderId="34" xfId="9" applyFont="1" applyBorder="1">
      <alignment vertical="center"/>
    </xf>
    <xf numFmtId="0" fontId="9" fillId="0" borderId="7" xfId="9" applyFont="1" applyBorder="1">
      <alignment vertical="center"/>
    </xf>
    <xf numFmtId="0" fontId="9" fillId="0" borderId="1" xfId="9" applyFont="1" applyBorder="1">
      <alignment vertical="center"/>
    </xf>
    <xf numFmtId="3" fontId="8" fillId="0" borderId="19" xfId="4" applyNumberFormat="1" applyFont="1" applyFill="1" applyBorder="1" applyAlignment="1" applyProtection="1">
      <alignment vertical="center"/>
      <protection locked="0"/>
    </xf>
    <xf numFmtId="3" fontId="8" fillId="0" borderId="19" xfId="4" applyNumberFormat="1" applyFont="1" applyFill="1" applyBorder="1" applyAlignment="1">
      <alignment vertical="center"/>
    </xf>
    <xf numFmtId="176" fontId="8" fillId="5" borderId="34" xfId="1" applyNumberFormat="1" applyFont="1" applyFill="1" applyBorder="1" applyAlignment="1" applyProtection="1">
      <alignment vertical="center" shrinkToFit="1"/>
      <protection locked="0"/>
    </xf>
    <xf numFmtId="0" fontId="25" fillId="0" borderId="0" xfId="1" applyFont="1" applyAlignment="1">
      <alignment horizontal="center" vertical="center" shrinkToFit="1"/>
    </xf>
    <xf numFmtId="0" fontId="38" fillId="0" borderId="30" xfId="1" applyFont="1" applyBorder="1" applyAlignment="1">
      <alignment horizontal="left" vertical="center" wrapText="1"/>
    </xf>
    <xf numFmtId="0" fontId="38" fillId="0" borderId="100" xfId="1" applyFont="1" applyBorder="1" applyAlignment="1">
      <alignment horizontal="left" vertical="center" wrapText="1"/>
    </xf>
    <xf numFmtId="0" fontId="33" fillId="0" borderId="0" xfId="1" applyFont="1" applyAlignment="1">
      <alignment horizontal="center" vertical="center"/>
    </xf>
    <xf numFmtId="0" fontId="38" fillId="0" borderId="26" xfId="1" applyFont="1" applyBorder="1" applyAlignment="1">
      <alignment horizontal="center" vertical="center" textRotation="255" wrapText="1"/>
    </xf>
    <xf numFmtId="0" fontId="38" fillId="0" borderId="20" xfId="1" applyFont="1" applyBorder="1" applyAlignment="1">
      <alignment horizontal="center" vertical="center" textRotation="255" wrapText="1"/>
    </xf>
    <xf numFmtId="0" fontId="38" fillId="0" borderId="13" xfId="1" applyFont="1" applyBorder="1" applyAlignment="1">
      <alignment horizontal="center" vertical="center" textRotation="255" wrapText="1"/>
    </xf>
    <xf numFmtId="0" fontId="37" fillId="0" borderId="7" xfId="1" applyFont="1" applyBorder="1" applyAlignment="1">
      <alignment horizontal="center" vertical="center" wrapText="1"/>
    </xf>
    <xf numFmtId="0" fontId="37" fillId="0" borderId="5" xfId="1" applyFont="1" applyBorder="1" applyAlignment="1">
      <alignment horizontal="center" vertical="center" wrapText="1"/>
    </xf>
    <xf numFmtId="38" fontId="47" fillId="0" borderId="50" xfId="4" applyFont="1" applyBorder="1" applyAlignment="1">
      <alignment horizontal="center" vertical="center" wrapText="1"/>
    </xf>
    <xf numFmtId="0" fontId="9" fillId="0" borderId="86" xfId="6" applyBorder="1" applyAlignment="1">
      <alignment horizontal="center" vertical="center" wrapText="1"/>
    </xf>
    <xf numFmtId="38" fontId="47" fillId="0" borderId="52" xfId="4" applyFont="1" applyBorder="1" applyAlignment="1">
      <alignment horizontal="center" vertical="center" wrapText="1"/>
    </xf>
    <xf numFmtId="0" fontId="9" fillId="0" borderId="87" xfId="6" applyBorder="1" applyAlignment="1">
      <alignment horizontal="center" vertical="center" wrapText="1"/>
    </xf>
    <xf numFmtId="0" fontId="47" fillId="0" borderId="128" xfId="2" applyFont="1" applyBorder="1" applyAlignment="1">
      <alignment horizontal="center" vertical="center" textRotation="255"/>
    </xf>
    <xf numFmtId="0" fontId="48" fillId="0" borderId="124" xfId="2" applyFont="1" applyBorder="1" applyAlignment="1">
      <alignment horizontal="center" vertical="center" textRotation="255"/>
    </xf>
    <xf numFmtId="0" fontId="48" fillId="0" borderId="126" xfId="2" applyFont="1" applyBorder="1" applyAlignment="1">
      <alignment horizontal="center" vertical="center" textRotation="255"/>
    </xf>
    <xf numFmtId="0" fontId="47" fillId="0" borderId="129" xfId="2" applyFont="1" applyBorder="1" applyAlignment="1">
      <alignment horizontal="center" vertical="center" textRotation="255"/>
    </xf>
    <xf numFmtId="0" fontId="48" fillId="0" borderId="55" xfId="2" applyFont="1" applyBorder="1" applyAlignment="1">
      <alignment horizontal="center" vertical="center" textRotation="255"/>
    </xf>
    <xf numFmtId="0" fontId="48" fillId="0" borderId="103" xfId="2" applyFont="1" applyBorder="1" applyAlignment="1">
      <alignment horizontal="center" vertical="center" textRotation="255"/>
    </xf>
    <xf numFmtId="0" fontId="52" fillId="0" borderId="121" xfId="2" applyFont="1" applyBorder="1" applyAlignment="1">
      <alignment horizontal="center" vertical="center" textRotation="255"/>
    </xf>
    <xf numFmtId="0" fontId="52" fillId="0" borderId="124" xfId="2" applyFont="1" applyBorder="1" applyAlignment="1">
      <alignment horizontal="center" vertical="center" textRotation="255"/>
    </xf>
    <xf numFmtId="0" fontId="52" fillId="0" borderId="126" xfId="2" applyFont="1" applyBorder="1" applyAlignment="1">
      <alignment horizontal="center" vertical="center" textRotation="255"/>
    </xf>
    <xf numFmtId="0" fontId="47" fillId="0" borderId="122" xfId="2" applyFont="1" applyBorder="1" applyAlignment="1">
      <alignment horizontal="center" vertical="center" textRotation="255"/>
    </xf>
    <xf numFmtId="0" fontId="52" fillId="0" borderId="55" xfId="2" applyFont="1" applyBorder="1" applyAlignment="1">
      <alignment horizontal="center" vertical="center" textRotation="255"/>
    </xf>
    <xf numFmtId="0" fontId="52" fillId="0" borderId="38" xfId="2" applyFont="1" applyBorder="1" applyAlignment="1">
      <alignment horizontal="center" vertical="center" textRotation="255"/>
    </xf>
    <xf numFmtId="0" fontId="53" fillId="0" borderId="0" xfId="2" applyFont="1" applyAlignment="1">
      <alignment horizontal="center" vertical="center"/>
    </xf>
    <xf numFmtId="0" fontId="47" fillId="0" borderId="109" xfId="2" applyFont="1" applyBorder="1" applyAlignment="1">
      <alignment horizontal="center" vertical="center"/>
    </xf>
    <xf numFmtId="0" fontId="47" fillId="0" borderId="62" xfId="2" applyFont="1" applyBorder="1" applyAlignment="1">
      <alignment horizontal="center" vertical="center"/>
    </xf>
    <xf numFmtId="0" fontId="52" fillId="0" borderId="85" xfId="2" applyFont="1" applyBorder="1" applyAlignment="1">
      <alignment horizontal="center" vertical="center"/>
    </xf>
    <xf numFmtId="38" fontId="47" fillId="0" borderId="115" xfId="4" applyFont="1" applyBorder="1" applyAlignment="1">
      <alignment horizontal="center" vertical="center"/>
    </xf>
    <xf numFmtId="38" fontId="47" fillId="0" borderId="117" xfId="4" applyFont="1" applyBorder="1" applyAlignment="1">
      <alignment horizontal="center" vertical="center"/>
    </xf>
    <xf numFmtId="0" fontId="52" fillId="0" borderId="120" xfId="2" applyFont="1" applyBorder="1" applyAlignment="1">
      <alignment horizontal="center" vertical="center"/>
    </xf>
    <xf numFmtId="0" fontId="13" fillId="0" borderId="143" xfId="1" applyFont="1" applyBorder="1" applyAlignment="1">
      <alignment horizontal="center" vertical="center" textRotation="255"/>
    </xf>
    <xf numFmtId="0" fontId="4" fillId="0" borderId="92" xfId="1" applyFont="1" applyBorder="1" applyAlignment="1">
      <alignment horizontal="center" vertical="center" textRotation="255"/>
    </xf>
    <xf numFmtId="0" fontId="4" fillId="0" borderId="46" xfId="1" applyFont="1" applyBorder="1" applyAlignment="1">
      <alignment horizontal="center" vertical="center" textRotation="255"/>
    </xf>
    <xf numFmtId="0" fontId="23" fillId="0" borderId="7" xfId="1" applyFont="1" applyBorder="1" applyAlignment="1">
      <alignment horizontal="center" vertical="center"/>
    </xf>
    <xf numFmtId="0" fontId="23" fillId="0" borderId="6" xfId="1" applyFont="1" applyBorder="1" applyAlignment="1">
      <alignment horizontal="center" vertical="center"/>
    </xf>
    <xf numFmtId="0" fontId="23" fillId="0" borderId="5" xfId="1" applyFont="1" applyBorder="1" applyAlignment="1">
      <alignment horizontal="center" vertical="center"/>
    </xf>
    <xf numFmtId="0" fontId="57" fillId="0" borderId="0" xfId="1" applyFont="1" applyAlignment="1">
      <alignment horizontal="center" vertical="center"/>
    </xf>
    <xf numFmtId="0" fontId="23" fillId="0" borderId="65" xfId="1" applyFont="1" applyBorder="1" applyAlignment="1">
      <alignment horizontal="center" vertical="center"/>
    </xf>
    <xf numFmtId="0" fontId="23" fillId="0" borderId="80" xfId="1" applyFont="1" applyBorder="1" applyAlignment="1">
      <alignment horizontal="center" vertical="center"/>
    </xf>
    <xf numFmtId="0" fontId="23" fillId="0" borderId="6" xfId="1" applyFont="1" applyBorder="1" applyAlignment="1">
      <alignment horizontal="left" vertical="center"/>
    </xf>
    <xf numFmtId="0" fontId="23" fillId="0" borderId="40" xfId="1" applyFont="1" applyBorder="1" applyAlignment="1">
      <alignment horizontal="left" vertical="center"/>
    </xf>
    <xf numFmtId="0" fontId="23" fillId="0" borderId="41" xfId="1" applyFont="1" applyBorder="1" applyAlignment="1">
      <alignment horizontal="left" vertical="center"/>
    </xf>
    <xf numFmtId="0" fontId="20" fillId="0" borderId="144" xfId="1" applyFont="1" applyBorder="1" applyAlignment="1">
      <alignment horizontal="center" vertical="center" textRotation="255" wrapText="1"/>
    </xf>
    <xf numFmtId="0" fontId="20" fillId="0" borderId="62" xfId="1" applyFont="1" applyBorder="1" applyAlignment="1">
      <alignment horizontal="center" vertical="center" textRotation="255" wrapText="1"/>
    </xf>
    <xf numFmtId="0" fontId="20" fillId="0" borderId="60" xfId="1" applyFont="1" applyBorder="1" applyAlignment="1">
      <alignment horizontal="center" vertical="center" textRotation="255" wrapText="1"/>
    </xf>
    <xf numFmtId="0" fontId="23" fillId="0" borderId="77" xfId="1" applyFont="1" applyBorder="1" applyAlignment="1">
      <alignment horizontal="center" vertical="center"/>
    </xf>
    <xf numFmtId="0" fontId="23" fillId="0" borderId="78" xfId="1" applyFont="1" applyBorder="1" applyAlignment="1">
      <alignment horizontal="center" vertical="center"/>
    </xf>
    <xf numFmtId="0" fontId="20" fillId="0" borderId="81" xfId="1" applyFont="1" applyBorder="1" applyAlignment="1">
      <alignment horizontal="center" vertical="center" textRotation="255" wrapText="1"/>
    </xf>
    <xf numFmtId="0" fontId="20" fillId="0" borderId="81" xfId="1" applyFont="1" applyBorder="1" applyAlignment="1">
      <alignment horizontal="center" vertical="center" textRotation="255"/>
    </xf>
    <xf numFmtId="0" fontId="20" fillId="0" borderId="62" xfId="1" applyFont="1" applyBorder="1" applyAlignment="1">
      <alignment horizontal="center" vertical="center" textRotation="255"/>
    </xf>
    <xf numFmtId="0" fontId="20" fillId="0" borderId="60" xfId="1" applyFont="1" applyBorder="1" applyAlignment="1">
      <alignment horizontal="center" vertical="center" textRotation="255"/>
    </xf>
    <xf numFmtId="0" fontId="5" fillId="0" borderId="0" xfId="1" applyFont="1" applyAlignment="1">
      <alignment vertical="center" wrapText="1"/>
    </xf>
    <xf numFmtId="0" fontId="23" fillId="0" borderId="73" xfId="1" applyFont="1" applyBorder="1" applyAlignment="1">
      <alignment vertical="center" wrapText="1"/>
    </xf>
    <xf numFmtId="0" fontId="20" fillId="0" borderId="7" xfId="1" applyFont="1" applyBorder="1" applyAlignment="1">
      <alignment horizontal="center" vertical="center"/>
    </xf>
    <xf numFmtId="0" fontId="20" fillId="0" borderId="6" xfId="1" applyFont="1" applyBorder="1" applyAlignment="1">
      <alignment horizontal="center" vertical="center"/>
    </xf>
    <xf numFmtId="0" fontId="23" fillId="0" borderId="45" xfId="1" applyFont="1" applyBorder="1" applyAlignment="1">
      <alignment vertical="center" wrapText="1"/>
    </xf>
    <xf numFmtId="0" fontId="23" fillId="0" borderId="45" xfId="1" applyFont="1" applyBorder="1" applyAlignment="1">
      <alignment vertical="center"/>
    </xf>
    <xf numFmtId="0" fontId="23" fillId="0" borderId="67" xfId="1" applyFont="1" applyBorder="1" applyAlignment="1">
      <alignment horizontal="left" vertical="center" wrapText="1"/>
    </xf>
    <xf numFmtId="0" fontId="23" fillId="0" borderId="79" xfId="1" applyFont="1" applyBorder="1" applyAlignment="1">
      <alignment horizontal="left" vertical="center" wrapText="1"/>
    </xf>
    <xf numFmtId="0" fontId="23" fillId="0" borderId="65" xfId="1" applyFont="1" applyBorder="1" applyAlignment="1">
      <alignment horizontal="left" vertical="center" wrapText="1"/>
    </xf>
    <xf numFmtId="0" fontId="23" fillId="0" borderId="80" xfId="1" applyFont="1" applyBorder="1" applyAlignment="1">
      <alignment horizontal="left" vertical="center" wrapText="1"/>
    </xf>
    <xf numFmtId="0" fontId="20" fillId="0" borderId="59" xfId="1" applyFont="1" applyBorder="1" applyAlignment="1">
      <alignment horizontal="center" vertical="center" textRotation="255" wrapText="1"/>
    </xf>
    <xf numFmtId="0" fontId="20" fillId="0" borderId="49" xfId="1" applyFont="1" applyBorder="1" applyAlignment="1">
      <alignment horizontal="center" vertical="center" textRotation="255" wrapText="1"/>
    </xf>
    <xf numFmtId="0" fontId="20" fillId="0" borderId="33" xfId="1" applyFont="1" applyBorder="1" applyAlignment="1">
      <alignment horizontal="center" vertical="center" textRotation="255" wrapText="1"/>
    </xf>
    <xf numFmtId="0" fontId="23" fillId="0" borderId="67" xfId="1" applyFont="1" applyBorder="1" applyAlignment="1">
      <alignment vertical="center" wrapText="1"/>
    </xf>
    <xf numFmtId="0" fontId="23" fillId="0" borderId="79" xfId="1" applyFont="1" applyBorder="1" applyAlignment="1">
      <alignment vertical="center" wrapText="1"/>
    </xf>
    <xf numFmtId="0" fontId="23" fillId="0" borderId="44" xfId="1" applyFont="1" applyBorder="1" applyAlignment="1">
      <alignment vertical="center" wrapText="1"/>
    </xf>
    <xf numFmtId="0" fontId="23" fillId="0" borderId="48" xfId="1" applyFont="1" applyBorder="1" applyAlignment="1">
      <alignment vertical="center" wrapText="1"/>
    </xf>
    <xf numFmtId="0" fontId="23" fillId="0" borderId="44" xfId="1" applyFont="1" applyBorder="1" applyAlignment="1">
      <alignment vertical="center"/>
    </xf>
    <xf numFmtId="0" fontId="23" fillId="0" borderId="48" xfId="1" applyFont="1" applyBorder="1" applyAlignment="1">
      <alignment vertical="center"/>
    </xf>
    <xf numFmtId="0" fontId="23" fillId="0" borderId="7" xfId="1" applyFont="1" applyBorder="1" applyAlignment="1">
      <alignment horizontal="left" vertical="center"/>
    </xf>
    <xf numFmtId="0" fontId="23" fillId="0" borderId="5" xfId="1" applyFont="1" applyBorder="1" applyAlignment="1">
      <alignment horizontal="left" vertical="center"/>
    </xf>
    <xf numFmtId="0" fontId="23" fillId="0" borderId="68" xfId="1" applyFont="1" applyBorder="1" applyAlignment="1">
      <alignment horizontal="left" vertical="center" wrapText="1"/>
    </xf>
    <xf numFmtId="0" fontId="23" fillId="0" borderId="66" xfId="1" applyFont="1" applyBorder="1" applyAlignment="1">
      <alignment horizontal="center" vertical="center"/>
    </xf>
    <xf numFmtId="0" fontId="9" fillId="0" borderId="81" xfId="9" applyFont="1" applyBorder="1" applyAlignment="1">
      <alignment horizontal="center" vertical="center" wrapText="1"/>
    </xf>
    <xf numFmtId="0" fontId="9" fillId="0" borderId="62" xfId="9" applyFont="1" applyBorder="1" applyAlignment="1">
      <alignment horizontal="center" vertical="center" wrapText="1"/>
    </xf>
    <xf numFmtId="0" fontId="9" fillId="0" borderId="60" xfId="9" applyFont="1" applyBorder="1" applyAlignment="1">
      <alignment horizontal="center" vertical="center" wrapText="1"/>
    </xf>
    <xf numFmtId="0" fontId="30" fillId="0" borderId="0" xfId="9" applyFont="1" applyAlignment="1">
      <alignment horizontal="center" vertical="center"/>
    </xf>
    <xf numFmtId="0" fontId="9" fillId="0" borderId="1" xfId="9" applyFont="1" applyBorder="1" applyAlignment="1">
      <alignment horizontal="center" vertical="center" wrapText="1"/>
    </xf>
    <xf numFmtId="0" fontId="9" fillId="0" borderId="81" xfId="9" applyFont="1" applyBorder="1" applyAlignment="1">
      <alignment horizontal="center" vertical="center"/>
    </xf>
    <xf numFmtId="0" fontId="9" fillId="0" borderId="62" xfId="9" applyFont="1" applyBorder="1" applyAlignment="1">
      <alignment horizontal="center" vertical="center"/>
    </xf>
    <xf numFmtId="0" fontId="40" fillId="0" borderId="1" xfId="0" applyFont="1" applyBorder="1" applyAlignment="1">
      <alignment horizontal="justify" vertical="center" wrapText="1"/>
    </xf>
    <xf numFmtId="0" fontId="40" fillId="0" borderId="1" xfId="0" applyFont="1" applyBorder="1" applyAlignment="1">
      <alignment horizontal="center" vertical="center" wrapText="1"/>
    </xf>
    <xf numFmtId="0" fontId="9" fillId="0" borderId="1" xfId="0" applyFont="1" applyBorder="1" applyAlignment="1">
      <alignment horizontal="center" vertical="center"/>
    </xf>
    <xf numFmtId="0" fontId="45" fillId="0" borderId="0" xfId="0" applyFont="1" applyAlignment="1">
      <alignment horizontal="center" vertical="center"/>
    </xf>
    <xf numFmtId="0" fontId="10" fillId="0" borderId="7" xfId="1" applyFont="1" applyBorder="1" applyAlignment="1">
      <alignment horizontal="center" vertical="center"/>
    </xf>
    <xf numFmtId="0" fontId="10" fillId="0" borderId="6" xfId="1" applyFont="1" applyBorder="1" applyAlignment="1">
      <alignment horizontal="center" vertical="center"/>
    </xf>
    <xf numFmtId="0" fontId="10" fillId="0" borderId="5" xfId="1" applyFont="1" applyBorder="1" applyAlignment="1">
      <alignment horizontal="center" vertical="center"/>
    </xf>
    <xf numFmtId="0" fontId="42" fillId="0" borderId="81" xfId="1" applyFont="1" applyBorder="1" applyAlignment="1">
      <alignment horizontal="center" vertical="center"/>
    </xf>
    <xf numFmtId="0" fontId="42" fillId="0" borderId="85" xfId="1" applyFont="1" applyBorder="1" applyAlignment="1">
      <alignment horizontal="center" vertical="center"/>
    </xf>
    <xf numFmtId="0" fontId="10" fillId="0" borderId="0" xfId="1" applyFont="1" applyAlignment="1">
      <alignment horizontal="center" vertical="center"/>
    </xf>
    <xf numFmtId="0" fontId="42" fillId="0" borderId="7" xfId="1" applyFont="1" applyBorder="1" applyAlignment="1">
      <alignment horizontal="center" vertical="center"/>
    </xf>
    <xf numFmtId="0" fontId="42" fillId="0" borderId="6" xfId="1" applyFont="1" applyBorder="1" applyAlignment="1">
      <alignment horizontal="center" vertical="center"/>
    </xf>
    <xf numFmtId="0" fontId="42" fillId="0" borderId="5" xfId="1" applyFont="1" applyBorder="1" applyAlignment="1">
      <alignment horizontal="center" vertical="center"/>
    </xf>
    <xf numFmtId="0" fontId="8" fillId="0" borderId="81" xfId="1" applyFont="1" applyBorder="1" applyAlignment="1">
      <alignment horizontal="center" vertical="center"/>
    </xf>
    <xf numFmtId="0" fontId="8" fillId="0" borderId="85" xfId="1" applyFont="1" applyBorder="1" applyAlignment="1">
      <alignment horizontal="center" vertical="center"/>
    </xf>
    <xf numFmtId="0" fontId="8" fillId="0" borderId="81" xfId="1" applyFont="1" applyBorder="1" applyAlignment="1">
      <alignment horizontal="center" vertical="center" wrapText="1"/>
    </xf>
    <xf numFmtId="0" fontId="8" fillId="0" borderId="85" xfId="1" applyFont="1" applyBorder="1" applyAlignment="1">
      <alignment horizontal="center" vertical="center" wrapText="1"/>
    </xf>
    <xf numFmtId="0" fontId="8" fillId="0" borderId="7" xfId="1" applyFont="1" applyBorder="1" applyAlignment="1">
      <alignment horizontal="center" vertical="center"/>
    </xf>
    <xf numFmtId="0" fontId="8" fillId="0" borderId="5" xfId="1" applyFont="1" applyBorder="1" applyAlignment="1">
      <alignment horizontal="center" vertical="center"/>
    </xf>
    <xf numFmtId="0" fontId="43" fillId="0" borderId="0" xfId="1" applyFont="1" applyAlignment="1">
      <alignment horizontal="center" vertical="center"/>
    </xf>
    <xf numFmtId="38" fontId="8" fillId="0" borderId="51" xfId="4" applyFont="1" applyFill="1" applyBorder="1" applyAlignment="1" applyProtection="1">
      <alignment vertical="center"/>
      <protection locked="0"/>
    </xf>
    <xf numFmtId="38" fontId="8" fillId="0" borderId="38" xfId="4" applyFont="1" applyFill="1" applyBorder="1" applyAlignment="1" applyProtection="1">
      <alignment vertical="center"/>
      <protection locked="0"/>
    </xf>
    <xf numFmtId="38" fontId="8" fillId="0" borderId="103" xfId="4" applyFont="1" applyFill="1" applyBorder="1" applyAlignment="1" applyProtection="1">
      <alignment vertical="center" shrinkToFit="1"/>
      <protection locked="0"/>
    </xf>
    <xf numFmtId="38" fontId="8" fillId="0" borderId="38" xfId="4" applyFont="1" applyFill="1" applyBorder="1" applyAlignment="1" applyProtection="1">
      <alignment vertical="center" shrinkToFit="1"/>
      <protection locked="0"/>
    </xf>
    <xf numFmtId="38" fontId="8" fillId="0" borderId="53" xfId="4" applyFont="1" applyFill="1" applyBorder="1" applyAlignment="1">
      <alignment horizontal="center" vertical="center" wrapText="1"/>
    </xf>
    <xf numFmtId="38" fontId="8" fillId="0" borderId="54" xfId="4" applyFont="1" applyFill="1" applyBorder="1" applyAlignment="1">
      <alignment horizontal="center" vertical="center" wrapText="1"/>
    </xf>
    <xf numFmtId="38" fontId="8" fillId="0" borderId="33" xfId="4" applyFont="1" applyFill="1" applyBorder="1" applyAlignment="1">
      <alignment horizontal="center" vertical="center" wrapText="1"/>
    </xf>
    <xf numFmtId="38" fontId="8" fillId="0" borderId="47" xfId="4" applyFont="1" applyFill="1" applyBorder="1" applyAlignment="1">
      <alignment horizontal="center" vertical="center" wrapText="1"/>
    </xf>
    <xf numFmtId="38" fontId="8" fillId="0" borderId="90" xfId="4" applyFont="1" applyFill="1" applyBorder="1" applyAlignment="1">
      <alignment horizontal="center" vertical="center" wrapText="1"/>
    </xf>
    <xf numFmtId="38" fontId="8" fillId="0" borderId="46" xfId="4" applyFont="1" applyFill="1" applyBorder="1" applyAlignment="1">
      <alignment horizontal="center" vertical="center" wrapText="1"/>
    </xf>
    <xf numFmtId="38" fontId="8" fillId="0" borderId="59" xfId="4" applyFont="1" applyFill="1" applyBorder="1" applyAlignment="1">
      <alignment horizontal="center" vertical="center"/>
    </xf>
    <xf numFmtId="38" fontId="8" fillId="0" borderId="4" xfId="4" applyFont="1" applyFill="1" applyBorder="1" applyAlignment="1">
      <alignment horizontal="center" vertical="center"/>
    </xf>
    <xf numFmtId="38" fontId="8" fillId="0" borderId="33" xfId="4" applyFont="1" applyFill="1" applyBorder="1" applyAlignment="1">
      <alignment horizontal="center" vertical="center"/>
    </xf>
    <xf numFmtId="38" fontId="8" fillId="0" borderId="47" xfId="4" applyFont="1" applyFill="1" applyBorder="1" applyAlignment="1">
      <alignment horizontal="center" vertical="center"/>
    </xf>
    <xf numFmtId="38" fontId="42" fillId="0" borderId="88" xfId="4" applyFont="1" applyFill="1" applyBorder="1" applyAlignment="1">
      <alignment horizontal="center" vertical="center"/>
    </xf>
    <xf numFmtId="38" fontId="42" fillId="0" borderId="46" xfId="4" applyFont="1" applyFill="1" applyBorder="1" applyAlignment="1">
      <alignment horizontal="center" vertical="center"/>
    </xf>
    <xf numFmtId="38" fontId="8" fillId="0" borderId="53" xfId="4" applyFont="1" applyFill="1" applyBorder="1" applyAlignment="1">
      <alignment horizontal="center" vertical="center"/>
    </xf>
    <xf numFmtId="38" fontId="8" fillId="0" borderId="54" xfId="4" applyFont="1" applyFill="1" applyBorder="1" applyAlignment="1">
      <alignment horizontal="center" vertical="center"/>
    </xf>
    <xf numFmtId="38" fontId="42" fillId="0" borderId="90" xfId="4" applyFont="1" applyFill="1" applyBorder="1" applyAlignment="1">
      <alignment horizontal="center" vertical="center"/>
    </xf>
    <xf numFmtId="38" fontId="8" fillId="0" borderId="26" xfId="4" applyFont="1" applyFill="1" applyBorder="1" applyAlignment="1">
      <alignment horizontal="center" vertical="center" textRotation="255"/>
    </xf>
    <xf numFmtId="38" fontId="8" fillId="0" borderId="20" xfId="4" applyFont="1" applyFill="1" applyBorder="1" applyAlignment="1">
      <alignment horizontal="center" vertical="center" textRotation="255"/>
    </xf>
    <xf numFmtId="38" fontId="8" fillId="0" borderId="58" xfId="4" applyFont="1" applyFill="1" applyBorder="1" applyAlignment="1" applyProtection="1">
      <alignment vertical="center"/>
      <protection locked="0"/>
    </xf>
    <xf numFmtId="38" fontId="8" fillId="0" borderId="57" xfId="4" applyFont="1" applyFill="1" applyBorder="1" applyAlignment="1" applyProtection="1">
      <alignment horizontal="center" vertical="center"/>
      <protection locked="0"/>
    </xf>
    <xf numFmtId="38" fontId="8" fillId="0" borderId="37" xfId="4" applyFont="1" applyFill="1" applyBorder="1" applyAlignment="1" applyProtection="1">
      <alignment horizontal="center" vertical="center"/>
      <protection locked="0"/>
    </xf>
    <xf numFmtId="38" fontId="8" fillId="0" borderId="50" xfId="4" applyFont="1" applyFill="1" applyBorder="1" applyAlignment="1" applyProtection="1">
      <alignment horizontal="center" vertical="center"/>
      <protection locked="0"/>
    </xf>
    <xf numFmtId="38" fontId="8" fillId="0" borderId="51" xfId="4" applyFont="1" applyFill="1" applyBorder="1" applyAlignment="1" applyProtection="1">
      <alignment vertical="center" wrapText="1"/>
      <protection locked="0"/>
    </xf>
    <xf numFmtId="38" fontId="8" fillId="0" borderId="38" xfId="4" applyFont="1" applyFill="1" applyBorder="1" applyAlignment="1" applyProtection="1">
      <alignment vertical="center" wrapText="1"/>
      <protection locked="0"/>
    </xf>
    <xf numFmtId="38" fontId="8" fillId="0" borderId="50" xfId="4" applyFont="1" applyFill="1" applyBorder="1" applyAlignment="1" applyProtection="1">
      <alignment horizontal="center" vertical="center" wrapText="1"/>
      <protection locked="0"/>
    </xf>
    <xf numFmtId="38" fontId="8" fillId="0" borderId="37" xfId="4" applyFont="1" applyFill="1" applyBorder="1" applyAlignment="1" applyProtection="1">
      <alignment horizontal="center" vertical="center" wrapText="1"/>
      <protection locked="0"/>
    </xf>
    <xf numFmtId="38" fontId="10" fillId="0" borderId="0" xfId="4" applyFont="1" applyFill="1" applyAlignment="1">
      <alignment horizontal="center" vertical="center"/>
    </xf>
    <xf numFmtId="38" fontId="8" fillId="0" borderId="56" xfId="4" applyFont="1" applyFill="1" applyBorder="1" applyAlignment="1" applyProtection="1">
      <alignment vertical="center" wrapText="1"/>
      <protection locked="0"/>
    </xf>
    <xf numFmtId="38" fontId="8" fillId="0" borderId="15" xfId="4" applyFont="1" applyFill="1" applyBorder="1" applyAlignment="1" applyProtection="1">
      <alignment vertical="center" wrapText="1"/>
      <protection locked="0"/>
    </xf>
    <xf numFmtId="38" fontId="8" fillId="0" borderId="67" xfId="4" applyFont="1" applyFill="1" applyBorder="1" applyAlignment="1">
      <alignment horizontal="center" vertical="center" wrapText="1"/>
    </xf>
    <xf numFmtId="38" fontId="8" fillId="0" borderId="68" xfId="4" applyFont="1" applyFill="1" applyBorder="1" applyAlignment="1">
      <alignment horizontal="center" vertical="center" wrapText="1"/>
    </xf>
    <xf numFmtId="38" fontId="8" fillId="0" borderId="32" xfId="4" applyFont="1" applyFill="1" applyBorder="1" applyAlignment="1" applyProtection="1">
      <alignment vertical="center" wrapText="1"/>
      <protection locked="0"/>
    </xf>
    <xf numFmtId="38" fontId="8" fillId="0" borderId="4" xfId="4" applyFont="1" applyFill="1" applyBorder="1"/>
    <xf numFmtId="38" fontId="8" fillId="0" borderId="33" xfId="4" applyFont="1" applyFill="1" applyBorder="1"/>
    <xf numFmtId="38" fontId="8" fillId="0" borderId="47" xfId="4" applyFont="1" applyFill="1" applyBorder="1"/>
    <xf numFmtId="38" fontId="8" fillId="0" borderId="57" xfId="4" applyFont="1" applyFill="1" applyBorder="1" applyAlignment="1">
      <alignment horizontal="center" vertical="center" wrapText="1"/>
    </xf>
    <xf numFmtId="38" fontId="8" fillId="0" borderId="31" xfId="4" applyFont="1" applyFill="1" applyBorder="1"/>
    <xf numFmtId="38" fontId="8" fillId="0" borderId="39" xfId="4" applyFont="1" applyFill="1" applyBorder="1" applyAlignment="1">
      <alignment horizontal="center" vertical="center" textRotation="255"/>
    </xf>
    <xf numFmtId="38" fontId="8" fillId="0" borderId="81" xfId="4" applyFont="1" applyFill="1" applyBorder="1" applyAlignment="1">
      <alignment horizontal="center" vertical="center" wrapText="1"/>
    </xf>
    <xf numFmtId="38" fontId="8" fillId="0" borderId="60" xfId="4" applyFont="1" applyFill="1" applyBorder="1" applyAlignment="1">
      <alignment horizontal="center" vertical="center"/>
    </xf>
    <xf numFmtId="38" fontId="8" fillId="0" borderId="61" xfId="4" applyFont="1" applyFill="1" applyBorder="1" applyAlignment="1" applyProtection="1">
      <alignment horizontal="center" vertical="center"/>
      <protection locked="0"/>
    </xf>
    <xf numFmtId="38" fontId="8" fillId="0" borderId="31" xfId="4" applyFont="1" applyFill="1" applyBorder="1" applyAlignment="1" applyProtection="1">
      <alignment horizontal="center" vertical="center" wrapText="1"/>
      <protection locked="0"/>
    </xf>
    <xf numFmtId="38" fontId="8" fillId="0" borderId="58" xfId="4" applyFont="1" applyFill="1" applyBorder="1" applyAlignment="1" applyProtection="1">
      <alignment vertical="center" wrapText="1"/>
      <protection locked="0"/>
    </xf>
    <xf numFmtId="38" fontId="8" fillId="0" borderId="57" xfId="4" applyFont="1" applyFill="1" applyBorder="1" applyAlignment="1" applyProtection="1">
      <alignment horizontal="center" vertical="center" wrapText="1"/>
      <protection locked="0"/>
    </xf>
    <xf numFmtId="38" fontId="8" fillId="0" borderId="13" xfId="4" applyFont="1" applyFill="1" applyBorder="1" applyAlignment="1">
      <alignment horizontal="center" vertical="center" textRotation="255"/>
    </xf>
    <xf numFmtId="38" fontId="8" fillId="0" borderId="56" xfId="4" applyFont="1" applyFill="1" applyBorder="1" applyAlignment="1" applyProtection="1">
      <alignment horizontal="left" vertical="center" wrapText="1"/>
      <protection locked="0"/>
    </xf>
    <xf numFmtId="38" fontId="8" fillId="0" borderId="15" xfId="4" applyFont="1" applyFill="1" applyBorder="1" applyAlignment="1" applyProtection="1">
      <alignment horizontal="left" vertical="center" wrapText="1"/>
      <protection locked="0"/>
    </xf>
    <xf numFmtId="38" fontId="8" fillId="0" borderId="50" xfId="4" applyFont="1" applyFill="1" applyBorder="1" applyAlignment="1" applyProtection="1">
      <alignment horizontal="left" vertical="center" wrapText="1"/>
      <protection locked="0"/>
    </xf>
    <xf numFmtId="38" fontId="8" fillId="0" borderId="37" xfId="4" applyFont="1" applyFill="1" applyBorder="1" applyAlignment="1" applyProtection="1">
      <alignment horizontal="left" vertical="center" wrapText="1"/>
      <protection locked="0"/>
    </xf>
    <xf numFmtId="0" fontId="8" fillId="0" borderId="26"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60" xfId="1" applyFont="1" applyBorder="1" applyAlignment="1">
      <alignment horizontal="center" vertical="center" wrapText="1"/>
    </xf>
    <xf numFmtId="0" fontId="8" fillId="0" borderId="67" xfId="1" applyFont="1" applyBorder="1" applyAlignment="1">
      <alignment horizontal="center" vertical="center" wrapText="1"/>
    </xf>
    <xf numFmtId="0" fontId="8" fillId="0" borderId="68" xfId="1" applyFont="1" applyBorder="1" applyAlignment="1">
      <alignment horizontal="center" vertical="center" wrapText="1"/>
    </xf>
    <xf numFmtId="0" fontId="8" fillId="0" borderId="79" xfId="1" applyFont="1" applyBorder="1" applyAlignment="1">
      <alignment horizontal="center" vertical="center" wrapText="1"/>
    </xf>
    <xf numFmtId="0" fontId="8" fillId="0" borderId="59" xfId="1" applyFont="1" applyBorder="1" applyAlignment="1">
      <alignment horizontal="center" vertical="center"/>
    </xf>
    <xf numFmtId="0" fontId="8" fillId="0" borderId="88" xfId="1" applyFont="1" applyBorder="1" applyAlignment="1">
      <alignment horizontal="center" vertical="center"/>
    </xf>
    <xf numFmtId="0" fontId="8" fillId="0" borderId="33" xfId="1" applyFont="1" applyBorder="1" applyAlignment="1">
      <alignment horizontal="center" vertical="center"/>
    </xf>
    <xf numFmtId="0" fontId="8" fillId="0" borderId="46" xfId="1" applyFont="1" applyBorder="1" applyAlignment="1">
      <alignment horizontal="center" vertical="center"/>
    </xf>
    <xf numFmtId="0" fontId="8" fillId="0" borderId="44" xfId="1" applyFont="1" applyBorder="1" applyAlignment="1">
      <alignment horizontal="center" vertical="center" shrinkToFit="1"/>
    </xf>
    <xf numFmtId="0" fontId="8" fillId="0" borderId="48" xfId="1" applyFont="1" applyBorder="1" applyAlignment="1">
      <alignment horizontal="center" vertical="center" shrinkToFit="1"/>
    </xf>
    <xf numFmtId="0" fontId="8" fillId="0" borderId="7" xfId="1" applyFont="1" applyBorder="1" applyAlignment="1">
      <alignment horizontal="center" vertical="center" wrapText="1"/>
    </xf>
    <xf numFmtId="0" fontId="8" fillId="0" borderId="5" xfId="1" applyFont="1" applyBorder="1" applyAlignment="1">
      <alignment horizontal="center" vertical="center" wrapText="1"/>
    </xf>
    <xf numFmtId="0" fontId="41" fillId="0" borderId="26" xfId="1" applyFont="1" applyBorder="1" applyAlignment="1">
      <alignment horizontal="center" vertical="center" wrapText="1"/>
    </xf>
    <xf numFmtId="0" fontId="41" fillId="0" borderId="13" xfId="1" applyFont="1" applyBorder="1" applyAlignment="1">
      <alignment horizontal="center" vertical="center" wrapText="1"/>
    </xf>
    <xf numFmtId="0" fontId="45" fillId="0" borderId="0" xfId="1" applyFont="1" applyAlignment="1">
      <alignment horizontal="center" vertical="center"/>
    </xf>
    <xf numFmtId="0" fontId="47" fillId="0" borderId="59" xfId="1" applyFont="1" applyBorder="1" applyAlignment="1">
      <alignment horizontal="center" vertical="center"/>
    </xf>
    <xf numFmtId="0" fontId="47" fillId="0" borderId="88" xfId="1" applyFont="1" applyBorder="1" applyAlignment="1">
      <alignment horizontal="center" vertical="center"/>
    </xf>
    <xf numFmtId="0" fontId="47" fillId="0" borderId="33" xfId="1" applyFont="1" applyBorder="1" applyAlignment="1">
      <alignment horizontal="center" vertical="center"/>
    </xf>
    <xf numFmtId="0" fontId="47" fillId="0" borderId="46" xfId="1" applyFont="1" applyBorder="1" applyAlignment="1">
      <alignment horizontal="center" vertical="center"/>
    </xf>
    <xf numFmtId="0" fontId="47" fillId="0" borderId="81" xfId="1" applyFont="1" applyBorder="1" applyAlignment="1">
      <alignment horizontal="center" vertical="center"/>
    </xf>
    <xf numFmtId="0" fontId="47" fillId="0" borderId="60" xfId="1" applyFont="1" applyBorder="1" applyAlignment="1">
      <alignment horizontal="center" vertical="center"/>
    </xf>
    <xf numFmtId="0" fontId="47" fillId="0" borderId="7" xfId="1" applyFont="1" applyBorder="1" applyAlignment="1">
      <alignment horizontal="center" vertical="center"/>
    </xf>
    <xf numFmtId="0" fontId="47" fillId="0" borderId="6" xfId="1" applyFont="1" applyBorder="1" applyAlignment="1">
      <alignment horizontal="center" vertical="center"/>
    </xf>
    <xf numFmtId="0" fontId="47" fillId="0" borderId="26" xfId="1" applyFont="1" applyBorder="1" applyAlignment="1">
      <alignment horizontal="center" vertical="center" textRotation="255"/>
    </xf>
    <xf numFmtId="0" fontId="47" fillId="0" borderId="20" xfId="1" applyFont="1" applyBorder="1" applyAlignment="1">
      <alignment horizontal="center" vertical="center" textRotation="255"/>
    </xf>
    <xf numFmtId="0" fontId="47" fillId="0" borderId="13" xfId="1" applyFont="1" applyBorder="1" applyAlignment="1">
      <alignment horizontal="center" vertical="center" textRotation="255"/>
    </xf>
    <xf numFmtId="0" fontId="47" fillId="0" borderId="67" xfId="1" applyFont="1" applyBorder="1" applyAlignment="1">
      <alignment horizontal="center" vertical="center" wrapText="1"/>
    </xf>
    <xf numFmtId="0" fontId="47" fillId="0" borderId="68" xfId="1" applyFont="1" applyBorder="1" applyAlignment="1">
      <alignment horizontal="center" vertical="center" wrapText="1"/>
    </xf>
    <xf numFmtId="0" fontId="47" fillId="0" borderId="7"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59" xfId="1" applyFont="1" applyBorder="1" applyAlignment="1">
      <alignment horizontal="center" vertical="center" textRotation="255"/>
    </xf>
    <xf numFmtId="0" fontId="47" fillId="0" borderId="33" xfId="1" applyFont="1" applyBorder="1" applyAlignment="1">
      <alignment horizontal="center" vertical="center" textRotation="255"/>
    </xf>
    <xf numFmtId="0" fontId="8" fillId="0" borderId="20" xfId="1" applyFont="1" applyBorder="1" applyAlignment="1">
      <alignment horizontal="center" vertical="center" wrapText="1"/>
    </xf>
    <xf numFmtId="0" fontId="8" fillId="0" borderId="67" xfId="1" applyFont="1" applyBorder="1" applyAlignment="1">
      <alignment horizontal="center" vertical="center" shrinkToFit="1"/>
    </xf>
    <xf numFmtId="0" fontId="8" fillId="0" borderId="79" xfId="1" applyFont="1" applyBorder="1" applyAlignment="1">
      <alignment horizontal="center" vertical="center" shrinkToFit="1"/>
    </xf>
    <xf numFmtId="0" fontId="8" fillId="0" borderId="65" xfId="1" applyFont="1" applyBorder="1" applyAlignment="1">
      <alignment horizontal="center" vertical="center" shrinkToFit="1"/>
    </xf>
    <xf numFmtId="0" fontId="8" fillId="0" borderId="80" xfId="1" applyFont="1" applyBorder="1" applyAlignment="1">
      <alignment horizontal="center" vertical="center" shrinkToFit="1"/>
    </xf>
    <xf numFmtId="0" fontId="8" fillId="5" borderId="7" xfId="1" applyFont="1" applyFill="1" applyBorder="1" applyAlignment="1">
      <alignment horizontal="center" vertical="center" wrapText="1"/>
    </xf>
    <xf numFmtId="0" fontId="8" fillId="5" borderId="5" xfId="1" applyFont="1" applyFill="1" applyBorder="1" applyAlignment="1">
      <alignment horizontal="center" vertical="center" wrapText="1"/>
    </xf>
    <xf numFmtId="0" fontId="47" fillId="0" borderId="65" xfId="1" applyFont="1" applyBorder="1" applyAlignment="1">
      <alignment horizontal="center" vertical="center" shrinkToFit="1"/>
    </xf>
    <xf numFmtId="0" fontId="47" fillId="0" borderId="80" xfId="1" applyFont="1" applyBorder="1" applyAlignment="1">
      <alignment horizontal="center" vertical="center" shrinkToFit="1"/>
    </xf>
    <xf numFmtId="0" fontId="9" fillId="0" borderId="5" xfId="1" applyFont="1" applyBorder="1" applyAlignment="1">
      <alignment horizontal="center" vertical="center"/>
    </xf>
    <xf numFmtId="0" fontId="47" fillId="0" borderId="26" xfId="1" applyFont="1" applyBorder="1" applyAlignment="1">
      <alignment horizontal="center" vertical="center" wrapText="1"/>
    </xf>
    <xf numFmtId="0" fontId="47" fillId="0" borderId="20" xfId="1" applyFont="1" applyBorder="1" applyAlignment="1">
      <alignment horizontal="center" vertical="center" wrapText="1"/>
    </xf>
    <xf numFmtId="0" fontId="47" fillId="0" borderId="13" xfId="1" applyFont="1" applyBorder="1" applyAlignment="1">
      <alignment horizontal="center" vertical="center" wrapText="1"/>
    </xf>
    <xf numFmtId="0" fontId="47" fillId="0" borderId="5" xfId="1" applyFont="1" applyBorder="1" applyAlignment="1">
      <alignment horizontal="center" vertical="center" wrapText="1"/>
    </xf>
    <xf numFmtId="0" fontId="47" fillId="0" borderId="67" xfId="1" applyFont="1" applyBorder="1" applyAlignment="1">
      <alignment horizontal="center" vertical="center" shrinkToFit="1"/>
    </xf>
    <xf numFmtId="0" fontId="47" fillId="0" borderId="79" xfId="1" applyFont="1" applyBorder="1" applyAlignment="1">
      <alignment horizontal="center" vertical="center" shrinkToFit="1"/>
    </xf>
    <xf numFmtId="0" fontId="47" fillId="0" borderId="79" xfId="1" applyFont="1" applyBorder="1" applyAlignment="1">
      <alignment horizontal="center" vertical="center" wrapText="1"/>
    </xf>
    <xf numFmtId="0" fontId="47" fillId="0" borderId="81" xfId="1" applyFont="1" applyBorder="1" applyAlignment="1">
      <alignment horizontal="center" vertical="center" wrapText="1"/>
    </xf>
    <xf numFmtId="0" fontId="47" fillId="0" borderId="60" xfId="1" applyFont="1" applyBorder="1" applyAlignment="1">
      <alignment horizontal="center" vertical="center" wrapText="1"/>
    </xf>
    <xf numFmtId="176" fontId="8" fillId="0" borderId="30" xfId="1" applyNumberFormat="1" applyFont="1" applyBorder="1" applyAlignment="1">
      <alignment vertical="center" wrapText="1"/>
    </xf>
    <xf numFmtId="176" fontId="8" fillId="0" borderId="100" xfId="1" applyNumberFormat="1" applyFont="1" applyBorder="1" applyAlignment="1">
      <alignment vertical="center" wrapText="1"/>
    </xf>
    <xf numFmtId="176" fontId="8" fillId="0" borderId="29" xfId="1" applyNumberFormat="1" applyFont="1" applyBorder="1" applyAlignment="1">
      <alignment vertical="center" wrapText="1"/>
    </xf>
    <xf numFmtId="176" fontId="8" fillId="0" borderId="20" xfId="1" applyNumberFormat="1" applyFont="1" applyBorder="1" applyAlignment="1">
      <alignment vertical="center" wrapText="1"/>
    </xf>
    <xf numFmtId="176" fontId="8" fillId="0" borderId="39" xfId="1" applyNumberFormat="1" applyFont="1" applyBorder="1" applyAlignment="1">
      <alignment vertical="center"/>
    </xf>
    <xf numFmtId="176" fontId="8" fillId="0" borderId="52" xfId="1" applyNumberFormat="1" applyFont="1" applyBorder="1" applyAlignment="1">
      <alignment horizontal="left" vertical="center" wrapText="1"/>
    </xf>
    <xf numFmtId="176" fontId="8" fillId="0" borderId="39" xfId="1" applyNumberFormat="1" applyFont="1" applyBorder="1" applyAlignment="1">
      <alignment horizontal="left" vertical="center"/>
    </xf>
    <xf numFmtId="176" fontId="8" fillId="0" borderId="49" xfId="1" applyNumberFormat="1" applyFont="1" applyBorder="1" applyAlignment="1">
      <alignment vertical="center"/>
    </xf>
  </cellXfs>
  <cellStyles count="14">
    <cellStyle name="パーセント 2" xfId="5" xr:uid="{00000000-0005-0000-0000-000000000000}"/>
    <cellStyle name="桁区切り" xfId="11" builtinId="6"/>
    <cellStyle name="桁区切り 15 2" xfId="10" xr:uid="{00000000-0005-0000-0000-000001000000}"/>
    <cellStyle name="桁区切り 2" xfId="12" xr:uid="{47734511-38E7-47AD-9C7E-FE3F52A07A64}"/>
    <cellStyle name="桁区切り 2 2" xfId="4" xr:uid="{00000000-0005-0000-0000-000002000000}"/>
    <cellStyle name="桁区切り 6" xfId="3" xr:uid="{00000000-0005-0000-0000-000003000000}"/>
    <cellStyle name="標準" xfId="0" builtinId="0"/>
    <cellStyle name="標準 2" xfId="1" xr:uid="{00000000-0005-0000-0000-000005000000}"/>
    <cellStyle name="標準 2 2" xfId="7" xr:uid="{00000000-0005-0000-0000-000006000000}"/>
    <cellStyle name="標準 2 2 2" xfId="2" xr:uid="{00000000-0005-0000-0000-000007000000}"/>
    <cellStyle name="標準 2 2 2 2" xfId="13" xr:uid="{F46CCF3D-A3D1-4C9A-8423-AC9B378676E9}"/>
    <cellStyle name="標準 3" xfId="6" xr:uid="{00000000-0005-0000-0000-000008000000}"/>
    <cellStyle name="標準 3 2" xfId="8" xr:uid="{00000000-0005-0000-0000-000009000000}"/>
    <cellStyle name="標準 68 2"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9" Type="http://schemas.openxmlformats.org/officeDocument/2006/relationships/externalLink" Target="externalLinks/externalLink17.xml"/><Relationship Id="rId21" Type="http://schemas.openxmlformats.org/officeDocument/2006/relationships/worksheet" Target="worksheets/sheet21.xml"/><Relationship Id="rId34" Type="http://schemas.openxmlformats.org/officeDocument/2006/relationships/externalLink" Target="externalLinks/externalLink12.xml"/><Relationship Id="rId42" Type="http://schemas.openxmlformats.org/officeDocument/2006/relationships/externalLink" Target="externalLinks/externalLink20.xml"/><Relationship Id="rId47" Type="http://schemas.openxmlformats.org/officeDocument/2006/relationships/externalLink" Target="externalLinks/externalLink25.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7.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externalLink" Target="externalLinks/externalLink15.xml"/><Relationship Id="rId40" Type="http://schemas.openxmlformats.org/officeDocument/2006/relationships/externalLink" Target="externalLinks/externalLink18.xml"/><Relationship Id="rId45" Type="http://schemas.openxmlformats.org/officeDocument/2006/relationships/externalLink" Target="externalLinks/externalLink2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externalLink" Target="externalLinks/externalLink14.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4" Type="http://schemas.openxmlformats.org/officeDocument/2006/relationships/externalLink" Target="externalLinks/externalLink22.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 Id="rId43" Type="http://schemas.openxmlformats.org/officeDocument/2006/relationships/externalLink" Target="externalLinks/externalLink21.xml"/><Relationship Id="rId48" Type="http://schemas.openxmlformats.org/officeDocument/2006/relationships/externalLink" Target="externalLinks/externalLink26.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externalLink" Target="externalLinks/externalLink16.xml"/><Relationship Id="rId46" Type="http://schemas.openxmlformats.org/officeDocument/2006/relationships/externalLink" Target="externalLinks/externalLink24.xml"/><Relationship Id="rId20" Type="http://schemas.openxmlformats.org/officeDocument/2006/relationships/worksheet" Target="worksheets/sheet20.xml"/><Relationship Id="rId41"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28</xdr:col>
      <xdr:colOff>69850</xdr:colOff>
      <xdr:row>5</xdr:row>
      <xdr:rowOff>0</xdr:rowOff>
    </xdr:from>
    <xdr:to>
      <xdr:col>28</xdr:col>
      <xdr:colOff>527050</xdr:colOff>
      <xdr:row>5</xdr:row>
      <xdr:rowOff>0</xdr:rowOff>
    </xdr:to>
    <xdr:sp macro="" textlink="">
      <xdr:nvSpPr>
        <xdr:cNvPr id="2" name="Text Box 63">
          <a:extLst>
            <a:ext uri="{FF2B5EF4-FFF2-40B4-BE49-F238E27FC236}">
              <a16:creationId xmlns:a16="http://schemas.microsoft.com/office/drawing/2014/main" id="{00000000-0008-0000-0100-000002000000}"/>
            </a:ext>
          </a:extLst>
        </xdr:cNvPr>
        <xdr:cNvSpPr txBox="1">
          <a:spLocks noChangeArrowheads="1"/>
        </xdr:cNvSpPr>
      </xdr:nvSpPr>
      <xdr:spPr bwMode="auto">
        <a:xfrm>
          <a:off x="15157450" y="876300"/>
          <a:ext cx="457200" cy="0"/>
        </a:xfrm>
        <a:prstGeom prst="rect">
          <a:avLst/>
        </a:prstGeom>
        <a:noFill/>
        <a:ln>
          <a:noFill/>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FASCFR001\Homel$\04180\My%20Documents\Mozal%20Combined%20-%20112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40180;&#28023;\&#27010;&#30053;&#20107;&#26989;&#35430;&#31639;\&#27010;&#30053;&#20107;&#26989;&#35430;&#31639;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WNT6\Pc_public2\00_&#23481;&#37327;&#35336;&#31639;\00&#12503;&#12525;&#12464;&#12521;&#12512;&#35336;&#31639;\&#31777;&#26131;&#35336;&#31639;_&#28342;&#347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xri-filesvr1\&#20849;&#26377;\Newnew12C2007\&#26575;&#28165;&#25475;&#24037;&#22580;\&#26575;&#28165;&#25475;&#24037;&#22580;&#38263;&#26399;&#22996;&#35351;(&#20844;&#34920;&#36039;&#26009;&#65289;\070420&#12304;&#26575;&#12305;&#27096;&#24335;&#38598;&#931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tsrvs01\LS\Documents%20and%20Settings\kn20036\My%20Documents\&#12501;&#12449;&#12452;&#12523;&#21463;&#12369;&#28193;&#12375;&#29992;&#12501;&#12457;&#12523;&#12480;\&#21454;&#25903;&#35336;&#31639;Ver.2.10_&#23665;&#24418;Rev.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NT6\Pc_public2\kg1\&#20849;&#36890;\&#24341;&#12365;&#24403;&#12390;&#21029;\&#38306;&#35199;&#12539;&#36817;&#30079;\&#28363;&#36032;&#30476;\&#22823;&#27941;&#24066;%20&#35211;No.7781\04unix&#35336;&#31639;&#32080;&#26524;\W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72.27.102.179\&#65298;&#27573;&#12496;&#12464;pg\Documents%20and%20Settings\Administrator\My%20Documents\&#12372;&#12415;&#28988;&#21364;&#12503;&#12521;&#12531;&#12488;\20021214EXCEL&#12487;&#12540;&#12479;\2&#27573;&#12496;&#12464;\2&#27573;&#65418;&#65438;&#65400;&#65438;\&#28784;&#28342;&#34701;&#21454;&#2590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23506;&#24029;\PWC\&#23506;&#24029;&#27972;&#27700;&#22580;CF030515r-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12381;&#12398;&#20182;\&#31119;&#23713;&#24066;\&#20107;&#26989;&#35430;&#31639;&#36039;&#26009;\&#35430;&#31639;&#65288;PFI10&#24180;&#6528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72.16.4.22\200s00\Documents%20and%20Settings\nakagawahi\Local%20Settings\Temporary%20Internet%20Files\Content.Outlook\V9C33PH6\&#12304;&#20849;&#36890;&#12305;&#12372;&#12415;&#25644;&#20837;&#3732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Ykh-fs03\&#21029;&#26485;&#36895;&#35211;\LC&#20107;&#20363;\&#38263;&#26399;&#20462;&#32341;&#35336;&#30011;\&#21213;&#12393;&#12365;&#65297;&#19969;&#30446;&#22320;&#21306;\&#21442;&#32771;&#65288;&#19978;&#33853;&#21512;&#38598;&#21512;&#20303;&#23429;&#27231;&#26800;&#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APR\&#24180;&#38291;&#35336;&#2140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T:\&#38283;&#30330;&#65332;\01&#29105;&#20998;&#35299;\&#35373;&#35336;&#35336;&#31639;&#26360;\&#35336;&#31639;\&#22269;&#20869;\&#20185;&#21488;\&#35336;&#31639;\&#22269;&#20869;\&#20185;&#21488;\&#35336;&#31639;\My%20Documents\&#22269;&#20869;\&#26481;&#20140;&#20809;&#12364;&#19992;\&#35336;&#31639;\&#20809;&#12364;&#19992;&#25644;&#36865;&#31354;&#2767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nt67\Pc_public2\kg1\&#20849;&#36890;\02.&#24341;&#21512;&#21029;\01&#33258;&#27835;&#20307;\36&#24499;&#23798;\&#38463;&#21335;\2.&#20104;&#31639;&#29992;&#35211;&#31309;&#22259;&#26360;20090331\03%20&#23481;&#37327;&#35336;&#31639;\00%20&#12503;&#12525;&#12464;&#12521;&#12512;&#35336;&#31639;\01.&#29123;&#28988;&#35336;&#31639;\01&#29123;&#28988;&#35336;&#31639;_&#27700;&#22132;&#12288;&#31354;&#27671;&#25407;&#20837;&#65291;&#29123;&#26009;&#21152;&#29105;_&#12460;&#12473;&#20877;AH&#20837;&#21475;&#31354;&#27671;170&#8451;&#65288;&#28201;&#24230;&#21046;&#24481;&#6528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ntsrvt01\USERS\TK\&#12375;&#23615;\TJ17\TJ17-603(&#20534;&#30693;&#23433;&#65306;&#26032;&#12456;&#12493;&#37325;&#28857;&#12499;&#12472;&#12519;&#12531;)\03&#25171;&#21512;&#12379;\&#12450;&#12531;&#12465;&#12540;&#12488;\&#23478;&#24237;&#29992;&#12450;&#12531;&#12465;&#12540;&#12488;&#38598;&#35336;&#65288;&#25913;2&#65289;051011&#21463;&#38936;&#21547;&#1241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172.16.4.22\200s00\&#28988;&#21364;\LJ20\LJ20-664&#65288;&#23567;&#23665;&#24195;&#22495;&#12288;&#21271;&#37096;&#28165;&#25475;&#12475;&#12531;&#12479;&#12540;&#32173;&#25345;&#31649;&#29702;&#65289;\&#20445;&#20840;&#29366;&#27841;&#35519;&#26619;\&#20445;&#20840;&#29366;&#27841;&#35519;&#26619;&#3492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23506;&#24029;\PWC\&#26368;&#32066;CF\5-,22,24&#24046;&#26367;(031006&#6528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A:\&#25552;&#26696;&#26360;&#65298;.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65435;&#65436;&#65394;&#65428;&#3537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nt7\pc_public4\sousetu\ex-gas\0%20&#20849;&#36890;\100%20&#35336;&#30011;&#65381;&#35373;&#35336;&#65423;&#65414;&#65389;&#65393;&#65433;\030%20DI\020%20&#35336;&#31639;&#26360;\010%20&#28040;&#30707;&#28784;\DI(&#28040;&#30707;&#28784;&#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nt7\pc_public4\sousetu\ex-gas\0%20&#20849;&#36890;\100%20&#35336;&#30011;&#65381;&#35373;&#35336;&#65423;&#65414;&#65389;&#65393;&#65433;\050%20&#28988;&#21364;BH\020%20&#35336;&#31639;&#26360;\02%20&#12473;&#12488;&#12540;&#12459;BH.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nts%20and%20Settings\000982\Local%20Settings\Temporary%20Internet%20Files\OLKC\windows\TEMP\&#12288;&#23455;&#24037;&#20107;\&#20057;&#35347;&#12372;&#12415;32038\11&#24180;&#24230;&#30003;&#35531;\&#20057;&#35347;&#35036;&#21161;&#37329;&#30003;&#35531;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Ykh-fs03\&#23665;&#24418;&#24195;&#22495;&#65288;fs03&#65289;\Documents%20and%20Settings\000982\Local%20Settings\Temporary%20Internet%20Files\OLKC\windows\TEMP\&#12288;&#23455;&#24037;&#20107;\&#20057;&#35347;&#12372;&#12415;32038\11&#24180;&#24230;&#30003;&#35531;\&#20057;&#35347;&#35036;&#21161;&#37329;&#30003;&#35531;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nt7\pc_public4\sousetu\ex-gas\0%20&#20849;&#36890;\100%20&#35336;&#30011;&#65381;&#35373;&#35336;&#65423;&#65414;&#65389;&#65393;&#65433;\030%20DI\020%20&#35336;&#31639;&#26360;\020%20&#37325;&#26361;\&#37325;&#26361;D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nt6\Pc_public2\kg1\&#20849;&#36890;\&#24341;&#12365;&#24403;&#12390;&#21029;\&#20013;&#37096;&#12539;&#21271;&#38520;&#12539;&#26481;&#28023;\&#24859;&#30693;&#30476;\&#21000;&#35895;&#30693;&#31435;&#29872;&#22659;&#32068;&#21512;040303\04.&#19968;&#24335;&#25552;&#20986;&#65288;&#20108;&#22238;&#30446;&#65289;040701\00.&#23481;&#37327;&#35336;&#31639;\08&#28784;&#28342;&#34701;&#35373;&#20633;&#9679;\01.&#28151;&#21512;&#28784;&#35336;&#31639;new&#65288;011115&#20869;&#20462;&#27491;&#65289;&#967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NT6\Pc_public2\00_&#23481;&#37327;&#35336;&#31639;\00&#12503;&#12525;&#12464;&#12521;&#12512;&#35336;&#31639;\&#31777;&#26131;&#35336;&#31639;_&#29123;&#28988;&#65286;&#33976;&#27671;4MPa,400&#8451;&#96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Output"/>
      <sheetName val="Result"/>
      <sheetName val="Sensitivity of Senior Debt"/>
      <sheetName val="Combined Summary"/>
      <sheetName val="Summary "/>
      <sheetName val="Summary 2"/>
      <sheetName val="Combined Statements"/>
      <sheetName val="Statements"/>
      <sheetName val="Statements 2"/>
      <sheetName val="Cash dedication"/>
      <sheetName val="Cash dedication 2"/>
      <sheetName val="Tax and depreciation"/>
      <sheetName val="Tax and depreciation 2"/>
      <sheetName val="Loans"/>
      <sheetName val="Loans 2"/>
      <sheetName val="Funding plan"/>
      <sheetName val="Funding plan 2"/>
      <sheetName val="Revenues"/>
      <sheetName val="Revenues 2"/>
      <sheetName val="Time based assumptions"/>
      <sheetName val="Non-time based assumptions"/>
      <sheetName val="Scenario table"/>
      <sheetName val="Printing Buttons"/>
      <sheetName val="Printing Buttons 2"/>
      <sheetName val="Macro Ref"/>
      <sheetName val="Macro Ref 2"/>
      <sheetName val="Recalc Macro"/>
      <sheetName val="Scenario Macro"/>
      <sheetName val="Breakeven Macro"/>
      <sheetName val="Print Macros"/>
      <sheetName val="module1"/>
      <sheetName val="Module3"/>
    </sheetNames>
    <sheetDataSet>
      <sheetData sheetId="0"/>
      <sheetData sheetId="1" refreshError="1"/>
      <sheetData sheetId="2" refreshError="1"/>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sheetData sheetId="21" refreshError="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初期画面"/>
      <sheetName val="事業条件"/>
      <sheetName val="詳細条件"/>
      <sheetName val="財務諸表"/>
      <sheetName val="グラフ"/>
      <sheetName val="グラフ作業用"/>
      <sheetName val="感度分析(処理委託費)"/>
      <sheetName val="感度分析"/>
      <sheetName val="前提条件"/>
      <sheetName val="諸経費計算"/>
      <sheetName val="結果まとめ"/>
    </sheetNames>
    <sheetDataSet>
      <sheetData sheetId="0"/>
      <sheetData sheetId="1"/>
      <sheetData sheetId="2">
        <row r="5">
          <cell r="B5" t="str">
            <v>PFI事業詳細条件</v>
          </cell>
        </row>
        <row r="76">
          <cell r="B76" t="str">
            <v>資産</v>
          </cell>
        </row>
        <row r="173">
          <cell r="B173" t="str">
            <v>負債</v>
          </cell>
        </row>
        <row r="258">
          <cell r="B258" t="str">
            <v>資本</v>
          </cell>
        </row>
        <row r="300">
          <cell r="B300" t="str">
            <v>交付税措置（PFI）</v>
          </cell>
        </row>
        <row r="312">
          <cell r="B312" t="str">
            <v>PSC詳細条件</v>
          </cell>
        </row>
        <row r="361">
          <cell r="B361" t="str">
            <v>地方債</v>
          </cell>
        </row>
        <row r="428">
          <cell r="B428" t="str">
            <v>交付税措置（PSC）</v>
          </cell>
        </row>
        <row r="471">
          <cell r="B471" t="str">
            <v>その他</v>
          </cell>
        </row>
        <row r="483">
          <cell r="B483" t="str">
            <v>ユーザ使用欄</v>
          </cell>
        </row>
      </sheetData>
      <sheetData sheetId="3">
        <row r="9">
          <cell r="A9" t="str">
            <v>損益計算書</v>
          </cell>
        </row>
        <row r="111">
          <cell r="A111" t="str">
            <v>貸借対照表</v>
          </cell>
        </row>
        <row r="140">
          <cell r="A140" t="str">
            <v>キャッシュフロー計算書</v>
          </cell>
        </row>
        <row r="179">
          <cell r="A179" t="str">
            <v>IRR</v>
          </cell>
        </row>
        <row r="232">
          <cell r="A232" t="str">
            <v>DSCR</v>
          </cell>
        </row>
        <row r="245">
          <cell r="A245" t="str">
            <v>PFI事業の公共収支表</v>
          </cell>
        </row>
        <row r="312">
          <cell r="A312" t="str">
            <v>PSCの公共収支表</v>
          </cell>
        </row>
        <row r="385">
          <cell r="A385" t="str">
            <v>ＶＦＭ</v>
          </cell>
        </row>
      </sheetData>
      <sheetData sheetId="4"/>
      <sheetData sheetId="5"/>
      <sheetData sheetId="6">
        <row r="8">
          <cell r="C8">
            <v>11000</v>
          </cell>
        </row>
      </sheetData>
      <sheetData sheetId="7">
        <row r="9">
          <cell r="C9">
            <v>62500</v>
          </cell>
        </row>
      </sheetData>
      <sheetData sheetId="8"/>
      <sheetData sheetId="9"/>
      <sheetData sheetId="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面溶融入力"/>
      <sheetName val="表面溶融計算"/>
      <sheetName val="物質収支（3炉）"/>
      <sheetName val="物質収支（2炉）"/>
      <sheetName val="物質収支（1炉）"/>
      <sheetName val="プラズマ入力(3炉)"/>
      <sheetName val="プラズマ入力(2炉)"/>
      <sheetName val="プラズマ入力(1炉)"/>
      <sheetName val="プラズマ計算(3炉)"/>
      <sheetName val="プラズマ計算(2炉)"/>
      <sheetName val="プラズマ計算(1炉)"/>
      <sheetName val="便利！"/>
      <sheetName val="基本定数等"/>
      <sheetName val="gas_T_to_H"/>
      <sheetName val="gas_H_to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2">
          <cell r="C22">
            <v>20.095600000000001</v>
          </cell>
        </row>
      </sheetData>
      <sheetData sheetId="13" refreshError="1"/>
      <sheetData sheetId="1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第一号①）質疑書（公募説明書）"/>
      <sheetName val="（様式第一号②）質疑書（要求水準書）"/>
      <sheetName val="（様式第一号③）質疑書（様式集）"/>
      <sheetName val="（様式第九号①）質疑書（基本契約書）"/>
      <sheetName val="（様式第九号②）質疑書（事業契約書）"/>
      <sheetName val="（様式第十号）表紙"/>
      <sheetName val="（様式第十号）記入要領"/>
      <sheetName val="（様式第十号）別添資料①"/>
      <sheetName val="（様式第十号）別添資料②"/>
      <sheetName val="（様式十三号）表紙"/>
      <sheetName val="（様式十三号①）記載要領"/>
      <sheetName val="（様式十三号①）"/>
      <sheetName val="（様式十三号②）記載要領"/>
      <sheetName val="（様式十三号②）"/>
      <sheetName val="（様式十三号③）記載要領"/>
      <sheetName val="（様式十三号③）"/>
      <sheetName val="（様式十三号④）記載要領"/>
      <sheetName val="（様式十三号④）"/>
      <sheetName val="（様式十三号⑤）記載要領"/>
      <sheetName val="（様式十三号⑤）"/>
      <sheetName val="（様式十三号⑥）記載要領"/>
      <sheetName val="（様式十三号⑥）"/>
      <sheetName val="（様式十三号⑦）"/>
      <sheetName val="（様式十三号⑧）"/>
      <sheetName val="（様式十三号⑨）（記載例）"/>
      <sheetName val="（様式十三号⑨）"/>
      <sheetName val="（様式十三号⑩）（記載例）"/>
      <sheetName val="（様式十三号⑩）"/>
      <sheetName val="(様式第十三号　別添)表紙"/>
      <sheetName val="(様式第十三号　別添)要求水準書適合状況表"/>
      <sheetName val="（様式十四号）表紙"/>
      <sheetName val="（様式十四号①）"/>
      <sheetName val="（様式十四号②）"/>
      <sheetName val="（様式十四号③）"/>
      <sheetName val="（様式十四号③） (記載例)"/>
      <sheetName val="（様式十四号④）"/>
      <sheetName val="（様式十四号④） (記載例)"/>
      <sheetName val="（様式十四号⑤）"/>
      <sheetName val="（様式十四号⑥）"/>
      <sheetName val="（様式十四号⑦）"/>
      <sheetName val="（様式十四号⑧）"/>
      <sheetName val="（様式十四号⑨）"/>
      <sheetName val="修正履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
      <sheetName val="燃焼計算結果"/>
      <sheetName val="基本情報"/>
      <sheetName val="▲物質収支図"/>
      <sheetName val="入力シート"/>
      <sheetName val="DataBase"/>
      <sheetName val="運転"/>
      <sheetName val="白防計算"/>
      <sheetName val="物質収支"/>
      <sheetName val="湿式収支"/>
      <sheetName val="▲蒸気収支図(夏)"/>
      <sheetName val="蒸気収支図 (夏提出用) "/>
      <sheetName val="▲蒸気収支図 (冬)"/>
      <sheetName val="蒸気収支図 (冬提出用)"/>
      <sheetName val="▲蒸気収支図（全量ﾊﾞｲﾊﾟｽ）"/>
      <sheetName val="蒸気・熱収支"/>
      <sheetName val="DataBaseSchema"/>
      <sheetName val="蒸気機器"/>
      <sheetName val="蒸気条件"/>
      <sheetName val="触媒脱硝"/>
      <sheetName val="冷却塔"/>
      <sheetName val="薬品収支"/>
      <sheetName val="連続稼動主要機器"/>
      <sheetName val="▲用役表低質 (客先提出用)"/>
      <sheetName val="▲用役表基準質 (客先提出用)"/>
      <sheetName val="▲用役表高質 (客先提出用)"/>
      <sheetName val="▲用役表"/>
      <sheetName val="用役収支"/>
      <sheetName val="用水収支"/>
      <sheetName val="▲用水収支図"/>
      <sheetName val="用水収支図 (提出用)"/>
      <sheetName val="電力収支"/>
      <sheetName val="年間稼動計画"/>
      <sheetName val="年間用役収支"/>
      <sheetName val="ランニングコスト"/>
      <sheetName val="ＷＫＶ"/>
      <sheetName val="蒸気収支図_(夏提出用)_"/>
      <sheetName val="▲蒸気収支図_(冬)"/>
      <sheetName val="蒸気収支図_(冬提出用)"/>
      <sheetName val="▲用役表低質_(客先提出用)"/>
      <sheetName val="▲用役表基準質_(客先提出用)"/>
      <sheetName val="▲用役表高質_(客先提出用)"/>
      <sheetName val="用水収支図_(提出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row r="234">
          <cell r="AA234">
            <v>400</v>
          </cell>
        </row>
        <row r="235">
          <cell r="AA235">
            <v>40</v>
          </cell>
        </row>
        <row r="236">
          <cell r="AA236">
            <v>148</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寸法"/>
      <sheetName val="元データ"/>
      <sheetName val="外形図"/>
      <sheetName val="負荷リスト"/>
      <sheetName val="重量"/>
    </sheetNames>
    <sheetDataSet>
      <sheetData sheetId="0" refreshError="1">
        <row r="176">
          <cell r="D176" t="str">
            <v>冷却液循環ポンプ</v>
          </cell>
          <cell r="H176" t="str">
            <v>吸収液循環ポンプ</v>
          </cell>
        </row>
        <row r="179">
          <cell r="K179">
            <v>2</v>
          </cell>
          <cell r="N179">
            <v>2</v>
          </cell>
        </row>
        <row r="188">
          <cell r="N188">
            <v>55</v>
          </cell>
        </row>
        <row r="354">
          <cell r="K354">
            <v>2</v>
          </cell>
          <cell r="N354">
            <v>2</v>
          </cell>
        </row>
        <row r="362">
          <cell r="N362">
            <v>22</v>
          </cell>
        </row>
      </sheetData>
      <sheetData sheetId="1"/>
      <sheetData sheetId="2" refreshError="1">
        <row r="48">
          <cell r="E48" t="str">
            <v>Case1-1</v>
          </cell>
        </row>
      </sheetData>
      <sheetData sheetId="3"/>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灰溶融収支"/>
      <sheetName val="表 (1)"/>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お断り"/>
      <sheetName val="結果まとめ"/>
      <sheetName val="PL&amp;Cashflow&amp;BSサマリー"/>
      <sheetName val="前提条件入力用"/>
      <sheetName val="感度分析"/>
      <sheetName val="PL&amp;Cashflow&amp;BS"/>
      <sheetName val="割賦代金計算"/>
      <sheetName val="資金調達"/>
      <sheetName val="法人税"/>
      <sheetName val="積立金"/>
      <sheetName val="Cash配分"/>
      <sheetName val="グラフデータ"/>
      <sheetName val="参照表"/>
    </sheetNames>
    <sheetDataSet>
      <sheetData sheetId="0" refreshError="1"/>
      <sheetData sheetId="1" refreshError="1"/>
      <sheetData sheetId="2" refreshError="1"/>
      <sheetData sheetId="3">
        <row r="90">
          <cell r="E90">
            <v>6781952.4595211428</v>
          </cell>
          <cell r="I90">
            <v>116515.40178536827</v>
          </cell>
          <cell r="J90">
            <v>3266684.944992383</v>
          </cell>
          <cell r="K90">
            <v>37283.103544822829</v>
          </cell>
          <cell r="L90">
            <v>3361469.0091985692</v>
          </cell>
        </row>
        <row r="92">
          <cell r="E92">
            <v>6781952.4595211428</v>
          </cell>
          <cell r="I92">
            <v>116515.40178536827</v>
          </cell>
          <cell r="J92">
            <v>3266684.944992383</v>
          </cell>
          <cell r="K92">
            <v>37283.103544822829</v>
          </cell>
          <cell r="L92">
            <v>3361469.0091985692</v>
          </cell>
        </row>
        <row r="103">
          <cell r="E103">
            <v>5.0000000000000001E-3</v>
          </cell>
        </row>
        <row r="112">
          <cell r="E112">
            <v>59224.972166983163</v>
          </cell>
        </row>
        <row r="248">
          <cell r="E248">
            <v>0.05</v>
          </cell>
        </row>
      </sheetData>
      <sheetData sheetId="4" refreshError="1"/>
      <sheetData sheetId="5" refreshError="1"/>
      <sheetData sheetId="6">
        <row r="10">
          <cell r="L10">
            <v>220177.27812048365</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S実施メモ"/>
      <sheetName val="新財務"/>
      <sheetName val="旧財務"/>
      <sheetName val="減価償却、固定資産"/>
      <sheetName val="採算性検討表"/>
      <sheetName val="未完"/>
      <sheetName val="諸経費計算"/>
    </sheetNames>
    <sheetDataSet>
      <sheetData sheetId="0"/>
      <sheetData sheetId="1"/>
      <sheetData sheetId="2"/>
      <sheetData sheetId="3"/>
      <sheetData sheetId="4"/>
      <sheetData sheetId="5"/>
      <sheetData sheetId="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搬入実績（家庭系ごみ）"/>
      <sheetName val="搬入実績（事業系ごみ）"/>
      <sheetName val="月変動係数"/>
      <sheetName val="曜日変動係数"/>
      <sheetName val="搬入量予測（市算出）"/>
    </sheetNames>
    <sheetDataSet>
      <sheetData sheetId="0"/>
      <sheetData sheetId="1"/>
      <sheetData sheetId="2"/>
      <sheetData sheetId="3"/>
      <sheetData sheetId="4" refreshError="1">
        <row r="3">
          <cell r="A3">
            <v>24</v>
          </cell>
          <cell r="B3">
            <v>282440</v>
          </cell>
          <cell r="C3">
            <v>136628</v>
          </cell>
          <cell r="D3">
            <v>8714</v>
          </cell>
          <cell r="E3">
            <v>800</v>
          </cell>
          <cell r="F3">
            <v>428582</v>
          </cell>
        </row>
        <row r="4">
          <cell r="A4">
            <v>25</v>
          </cell>
          <cell r="B4">
            <v>235468</v>
          </cell>
          <cell r="C4">
            <v>123093</v>
          </cell>
          <cell r="D4">
            <v>8886</v>
          </cell>
          <cell r="E4">
            <v>800</v>
          </cell>
          <cell r="F4">
            <v>368247</v>
          </cell>
        </row>
        <row r="5">
          <cell r="A5">
            <v>27</v>
          </cell>
          <cell r="B5">
            <v>236614</v>
          </cell>
          <cell r="C5">
            <v>121267.52</v>
          </cell>
          <cell r="D5">
            <v>9012.3460000000014</v>
          </cell>
          <cell r="E5">
            <v>800</v>
          </cell>
          <cell r="F5">
            <v>367693.86600000004</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衛生内訳"/>
      <sheetName val="空調内訳"/>
      <sheetName val="見積分析"/>
      <sheetName val="空調表"/>
      <sheetName val="空調掛率"/>
      <sheetName val="空調項目毎"/>
      <sheetName val="ダクト"/>
    </sheetNames>
    <sheetDataSet>
      <sheetData sheetId="0"/>
      <sheetData sheetId="1"/>
      <sheetData sheetId="2" refreshError="1"/>
      <sheetData sheetId="3"/>
      <sheetData sheetId="4"/>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L"/>
    </sheetNames>
    <sheetDataSet>
      <sheetData sheetId="0" refreshError="1">
        <row r="2">
          <cell r="B2">
            <v>1</v>
          </cell>
          <cell r="C2" t="str">
            <v/>
          </cell>
          <cell r="D2" t="str">
            <v/>
          </cell>
          <cell r="E2" t="str">
            <v/>
          </cell>
          <cell r="F2" t="str">
            <v/>
          </cell>
          <cell r="G2" t="str">
            <v/>
          </cell>
          <cell r="H2" t="str">
            <v/>
          </cell>
          <cell r="I2" t="str">
            <v/>
          </cell>
          <cell r="J2" t="str">
            <v/>
          </cell>
          <cell r="K2" t="str">
            <v/>
          </cell>
          <cell r="L2" t="str">
            <v/>
          </cell>
          <cell r="M2" t="str">
            <v/>
          </cell>
          <cell r="N2" t="str">
            <v>○</v>
          </cell>
        </row>
        <row r="3">
          <cell r="B3">
            <v>2</v>
          </cell>
          <cell r="C3" t="str">
            <v/>
          </cell>
          <cell r="D3" t="str">
            <v/>
          </cell>
          <cell r="E3" t="str">
            <v/>
          </cell>
          <cell r="F3" t="str">
            <v/>
          </cell>
          <cell r="G3" t="str">
            <v/>
          </cell>
          <cell r="H3" t="str">
            <v>○</v>
          </cell>
          <cell r="I3" t="str">
            <v/>
          </cell>
          <cell r="J3" t="str">
            <v/>
          </cell>
          <cell r="K3" t="str">
            <v/>
          </cell>
          <cell r="L3" t="str">
            <v/>
          </cell>
          <cell r="M3" t="str">
            <v/>
          </cell>
          <cell r="N3" t="str">
            <v>○</v>
          </cell>
        </row>
        <row r="4">
          <cell r="B4">
            <v>3</v>
          </cell>
          <cell r="C4" t="str">
            <v/>
          </cell>
          <cell r="D4" t="str">
            <v/>
          </cell>
          <cell r="E4" t="str">
            <v/>
          </cell>
          <cell r="F4" t="str">
            <v>○</v>
          </cell>
          <cell r="G4" t="str">
            <v/>
          </cell>
          <cell r="H4" t="str">
            <v/>
          </cell>
          <cell r="I4" t="str">
            <v/>
          </cell>
          <cell r="J4" t="str">
            <v>○</v>
          </cell>
          <cell r="K4" t="str">
            <v/>
          </cell>
          <cell r="L4" t="str">
            <v/>
          </cell>
          <cell r="M4" t="str">
            <v/>
          </cell>
          <cell r="N4" t="str">
            <v>○</v>
          </cell>
        </row>
        <row r="5">
          <cell r="B5">
            <v>4</v>
          </cell>
          <cell r="C5" t="str">
            <v/>
          </cell>
          <cell r="D5" t="str">
            <v/>
          </cell>
          <cell r="E5" t="str">
            <v>○</v>
          </cell>
          <cell r="F5" t="str">
            <v/>
          </cell>
          <cell r="G5" t="str">
            <v/>
          </cell>
          <cell r="H5" t="str">
            <v>○</v>
          </cell>
          <cell r="I5" t="str">
            <v/>
          </cell>
          <cell r="J5" t="str">
            <v/>
          </cell>
          <cell r="K5" t="str">
            <v>○</v>
          </cell>
          <cell r="L5" t="str">
            <v/>
          </cell>
          <cell r="M5" t="str">
            <v/>
          </cell>
          <cell r="N5" t="str">
            <v>○</v>
          </cell>
        </row>
        <row r="6">
          <cell r="B6">
            <v>6</v>
          </cell>
          <cell r="C6" t="str">
            <v/>
          </cell>
          <cell r="D6" t="str">
            <v>○</v>
          </cell>
          <cell r="E6" t="str">
            <v/>
          </cell>
          <cell r="F6" t="str">
            <v>○</v>
          </cell>
          <cell r="G6" t="str">
            <v/>
          </cell>
          <cell r="H6" t="str">
            <v>○</v>
          </cell>
          <cell r="I6" t="str">
            <v/>
          </cell>
          <cell r="J6" t="str">
            <v>○</v>
          </cell>
          <cell r="K6" t="str">
            <v/>
          </cell>
          <cell r="L6" t="str">
            <v>○</v>
          </cell>
          <cell r="M6" t="str">
            <v/>
          </cell>
          <cell r="N6" t="str">
            <v>○</v>
          </cell>
        </row>
        <row r="7">
          <cell r="B7">
            <v>12</v>
          </cell>
          <cell r="C7" t="str">
            <v>○</v>
          </cell>
          <cell r="D7" t="str">
            <v>○</v>
          </cell>
          <cell r="E7" t="str">
            <v>○</v>
          </cell>
          <cell r="F7" t="str">
            <v>○</v>
          </cell>
          <cell r="G7" t="str">
            <v>○</v>
          </cell>
          <cell r="H7" t="str">
            <v>○</v>
          </cell>
          <cell r="I7" t="str">
            <v>○</v>
          </cell>
          <cell r="J7" t="str">
            <v>○</v>
          </cell>
          <cell r="K7" t="str">
            <v>○</v>
          </cell>
          <cell r="L7" t="str">
            <v>○</v>
          </cell>
          <cell r="M7" t="str">
            <v>○</v>
          </cell>
          <cell r="N7" t="str">
            <v>○</v>
          </cell>
        </row>
        <row r="11">
          <cell r="B11">
            <v>1</v>
          </cell>
          <cell r="C11" t="str">
            <v/>
          </cell>
          <cell r="D11" t="str">
            <v/>
          </cell>
          <cell r="E11" t="str">
            <v/>
          </cell>
          <cell r="F11" t="str">
            <v/>
          </cell>
          <cell r="G11" t="str">
            <v/>
          </cell>
          <cell r="H11" t="str">
            <v/>
          </cell>
          <cell r="I11" t="str">
            <v/>
          </cell>
          <cell r="J11" t="str">
            <v/>
          </cell>
          <cell r="K11" t="str">
            <v/>
          </cell>
          <cell r="L11" t="str">
            <v/>
          </cell>
          <cell r="M11" t="str">
            <v/>
          </cell>
          <cell r="N11" t="str">
            <v>●</v>
          </cell>
        </row>
        <row r="12">
          <cell r="B12">
            <v>2</v>
          </cell>
          <cell r="C12" t="str">
            <v/>
          </cell>
          <cell r="D12" t="str">
            <v/>
          </cell>
          <cell r="E12" t="str">
            <v/>
          </cell>
          <cell r="F12" t="str">
            <v/>
          </cell>
          <cell r="G12" t="str">
            <v/>
          </cell>
          <cell r="H12" t="str">
            <v>●</v>
          </cell>
          <cell r="I12" t="str">
            <v/>
          </cell>
          <cell r="J12" t="str">
            <v/>
          </cell>
          <cell r="K12" t="str">
            <v/>
          </cell>
          <cell r="L12" t="str">
            <v/>
          </cell>
          <cell r="M12" t="str">
            <v/>
          </cell>
          <cell r="N12" t="str">
            <v>●</v>
          </cell>
        </row>
        <row r="13">
          <cell r="B13">
            <v>3</v>
          </cell>
          <cell r="C13" t="str">
            <v/>
          </cell>
          <cell r="D13" t="str">
            <v/>
          </cell>
          <cell r="E13" t="str">
            <v/>
          </cell>
          <cell r="F13" t="str">
            <v>●</v>
          </cell>
          <cell r="G13" t="str">
            <v/>
          </cell>
          <cell r="H13" t="str">
            <v/>
          </cell>
          <cell r="I13" t="str">
            <v/>
          </cell>
          <cell r="J13" t="str">
            <v>●</v>
          </cell>
          <cell r="K13" t="str">
            <v/>
          </cell>
          <cell r="L13" t="str">
            <v/>
          </cell>
          <cell r="M13" t="str">
            <v/>
          </cell>
          <cell r="N13" t="str">
            <v>●</v>
          </cell>
        </row>
        <row r="14">
          <cell r="B14">
            <v>4</v>
          </cell>
          <cell r="C14" t="str">
            <v/>
          </cell>
          <cell r="D14" t="str">
            <v/>
          </cell>
          <cell r="E14" t="str">
            <v>●</v>
          </cell>
          <cell r="F14" t="str">
            <v/>
          </cell>
          <cell r="G14" t="str">
            <v/>
          </cell>
          <cell r="H14" t="str">
            <v>●</v>
          </cell>
          <cell r="I14" t="str">
            <v/>
          </cell>
          <cell r="J14" t="str">
            <v/>
          </cell>
          <cell r="K14" t="str">
            <v>●</v>
          </cell>
          <cell r="L14" t="str">
            <v/>
          </cell>
          <cell r="M14" t="str">
            <v/>
          </cell>
          <cell r="N14" t="str">
            <v>●</v>
          </cell>
        </row>
        <row r="15">
          <cell r="B15">
            <v>6</v>
          </cell>
          <cell r="C15" t="str">
            <v/>
          </cell>
          <cell r="D15" t="str">
            <v>●</v>
          </cell>
          <cell r="E15" t="str">
            <v/>
          </cell>
          <cell r="F15" t="str">
            <v>●</v>
          </cell>
          <cell r="G15" t="str">
            <v/>
          </cell>
          <cell r="H15" t="str">
            <v>●</v>
          </cell>
          <cell r="I15" t="str">
            <v/>
          </cell>
          <cell r="J15" t="str">
            <v>●</v>
          </cell>
          <cell r="K15" t="str">
            <v/>
          </cell>
          <cell r="L15" t="str">
            <v>●</v>
          </cell>
          <cell r="M15" t="str">
            <v/>
          </cell>
          <cell r="N15" t="str">
            <v>●</v>
          </cell>
        </row>
        <row r="16">
          <cell r="B16">
            <v>12</v>
          </cell>
          <cell r="C16" t="str">
            <v>●</v>
          </cell>
          <cell r="D16" t="str">
            <v>●</v>
          </cell>
          <cell r="E16" t="str">
            <v>●</v>
          </cell>
          <cell r="F16" t="str">
            <v>●</v>
          </cell>
          <cell r="G16" t="str">
            <v>●</v>
          </cell>
          <cell r="H16" t="str">
            <v>●</v>
          </cell>
          <cell r="I16" t="str">
            <v>●</v>
          </cell>
          <cell r="J16" t="str">
            <v>●</v>
          </cell>
          <cell r="K16" t="str">
            <v>●</v>
          </cell>
          <cell r="L16" t="str">
            <v>●</v>
          </cell>
          <cell r="M16" t="str">
            <v>●</v>
          </cell>
          <cell r="N16" t="str">
            <v>●</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光が丘搬送空気"/>
    </sheetNames>
    <definedNames>
      <definedName name="計算"/>
    </defined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F出口ガス200℃エンタルピー"/>
      <sheetName val="BF放熱"/>
      <sheetName val="焼却物質収支図"/>
      <sheetName val="使い方"/>
      <sheetName val="フロー"/>
      <sheetName val="入力"/>
      <sheetName val="定格"/>
      <sheetName val="高_溶有"/>
      <sheetName val="基_溶有"/>
      <sheetName val="低_溶有"/>
      <sheetName val="高_溶無"/>
      <sheetName val="基_溶無"/>
      <sheetName val="低_溶無"/>
      <sheetName val="定格_溶無"/>
      <sheetName val="低質(助燃無し)"/>
      <sheetName val="低_溶定格"/>
      <sheetName val="助燃限界"/>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家庭"/>
      <sheetName val="Ⅰ．グラフ "/>
      <sheetName val="Ⅱ．グラフ"/>
      <sheetName val="世帯別排出量"/>
      <sheetName val="世帯別排出量グラフ"/>
      <sheetName val="排出量原単位"/>
      <sheetName val="倶知安町世帯数"/>
      <sheetName val="協力意識"/>
      <sheetName val="協力意識グラフ "/>
      <sheetName val="Ⅰ．グラフ_"/>
      <sheetName val="協力意識グラフ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機器リスト (小山)"/>
      <sheetName val="×機器リスト（見本）"/>
      <sheetName val="診断方法"/>
      <sheetName val="劣化パターンと保全方式"/>
      <sheetName val="保全方式"/>
      <sheetName val="重要度区分"/>
      <sheetName val="診断の容易性"/>
      <sheetName val="故障頻度"/>
    </sheetNames>
    <sheetDataSet>
      <sheetData sheetId="0"/>
      <sheetData sheetId="1"/>
      <sheetData sheetId="2"/>
      <sheetData sheetId="3" refreshError="1">
        <row r="4">
          <cell r="A4" t="str">
            <v>故障率一定型</v>
          </cell>
          <cell r="B4" t="str">
            <v>○</v>
          </cell>
          <cell r="C4" t="str">
            <v>×</v>
          </cell>
          <cell r="D4" t="str">
            <v>◎</v>
          </cell>
        </row>
        <row r="5">
          <cell r="A5" t="str">
            <v>故障率減少型</v>
          </cell>
          <cell r="B5" t="str">
            <v>×</v>
          </cell>
          <cell r="C5" t="str">
            <v>×</v>
          </cell>
          <cell r="D5" t="str">
            <v>◎</v>
          </cell>
        </row>
        <row r="6">
          <cell r="A6" t="str">
            <v>故障率増加型</v>
          </cell>
          <cell r="B6" t="str">
            <v>×</v>
          </cell>
          <cell r="C6" t="str">
            <v>◎</v>
          </cell>
          <cell r="D6" t="str">
            <v>○</v>
          </cell>
        </row>
      </sheetData>
      <sheetData sheetId="4"/>
      <sheetData sheetId="5" refreshError="1">
        <row r="3">
          <cell r="B3">
            <v>5</v>
          </cell>
          <cell r="C3" t="str">
            <v>ＢＭ設備</v>
          </cell>
          <cell r="D3" t="str">
            <v>Ｃ</v>
          </cell>
        </row>
        <row r="4">
          <cell r="A4">
            <v>7</v>
          </cell>
          <cell r="B4">
            <v>11</v>
          </cell>
          <cell r="C4" t="str">
            <v>ＰＭ設備</v>
          </cell>
          <cell r="D4" t="str">
            <v>Ｂ</v>
          </cell>
        </row>
        <row r="5">
          <cell r="A5">
            <v>13</v>
          </cell>
          <cell r="B5">
            <v>17</v>
          </cell>
          <cell r="C5" t="str">
            <v>重要設備</v>
          </cell>
          <cell r="D5" t="str">
            <v>Ａ</v>
          </cell>
        </row>
        <row r="6">
          <cell r="A6">
            <v>19</v>
          </cell>
          <cell r="B6">
            <v>25</v>
          </cell>
          <cell r="C6" t="str">
            <v>最重要設備</v>
          </cell>
          <cell r="D6" t="str">
            <v>Ｓ</v>
          </cell>
        </row>
      </sheetData>
      <sheetData sheetId="6"/>
      <sheetData sheetId="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17新設施設等建設費積算表"/>
      <sheetName val="5-18-1収入"/>
      <sheetName val="5-18-2支出"/>
      <sheetName val="5-22（長期収支計画表）"/>
      <sheetName val="5-23（20年間償還表）"/>
      <sheetName val="5-24キャッシュフロー表"/>
      <sheetName val="お断り"/>
      <sheetName val="結果まとめ"/>
      <sheetName val="PL&amp;Cashflow&amp;BSサマリー"/>
      <sheetName val="前提条件入力用"/>
      <sheetName val="施設費原データ"/>
      <sheetName val="維持管理費原データ"/>
      <sheetName val="感度分析"/>
      <sheetName val="PL&amp;Cashflow&amp;BS"/>
      <sheetName val="割賦代金計算"/>
      <sheetName val="割賦代金計算 （四半期毎）"/>
      <sheetName val="資金調達"/>
      <sheetName val="法人税"/>
      <sheetName val="積立金"/>
      <sheetName val="Cash配分"/>
      <sheetName val="グラフデータ"/>
      <sheetName val="参照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12">
          <cell r="E212">
            <v>10000</v>
          </cell>
          <cell r="F212">
            <v>162977.16716110989</v>
          </cell>
        </row>
      </sheetData>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年間計画表"/>
    </sheetNames>
    <sheetDataSet>
      <sheetData sheetId="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年間計画表"/>
    </sheetNames>
    <sheetDataSet>
      <sheetData sheetId="0" refreshError="1">
        <row r="6">
          <cell r="D6" t="str">
            <v>電気保安管理</v>
          </cell>
          <cell r="F6" t="str">
            <v>法定</v>
          </cell>
          <cell r="G6" t="str">
            <v>年</v>
          </cell>
          <cell r="H6">
            <v>12</v>
          </cell>
          <cell r="I6" t="str">
            <v>回</v>
          </cell>
          <cell r="J6" t="str">
            <v>●</v>
          </cell>
          <cell r="K6" t="str">
            <v>●</v>
          </cell>
          <cell r="L6" t="str">
            <v>●</v>
          </cell>
          <cell r="M6" t="str">
            <v>●</v>
          </cell>
          <cell r="N6" t="str">
            <v>●</v>
          </cell>
          <cell r="O6" t="str">
            <v>●</v>
          </cell>
          <cell r="P6" t="str">
            <v>●</v>
          </cell>
          <cell r="Q6" t="str">
            <v>●</v>
          </cell>
          <cell r="R6" t="str">
            <v>●</v>
          </cell>
          <cell r="S6" t="str">
            <v>●</v>
          </cell>
          <cell r="T6" t="str">
            <v>●</v>
          </cell>
          <cell r="U6" t="str">
            <v>●</v>
          </cell>
          <cell r="V6" t="str">
            <v>・電気事業法に基づく。</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寸法計画と薬剤使用量"/>
      <sheetName val="外形図1"/>
      <sheetName val="外形図2"/>
      <sheetName val="外形図3"/>
      <sheetName val="外形図4"/>
      <sheetName val="外形図5"/>
      <sheetName val="設備電力"/>
      <sheetName val="負荷リスト"/>
      <sheetName val="重量計算"/>
      <sheetName val="詳細設計（未）"/>
      <sheetName val="寸法計画"/>
      <sheetName val="Sheet2"/>
      <sheetName val="Sheet3"/>
      <sheetName val="試運転工程表(20041115)"/>
      <sheetName val="プルダウン"/>
      <sheetName val="Sheet1"/>
    </sheetNames>
    <sheetDataSet>
      <sheetData sheetId="0" refreshError="1">
        <row r="120">
          <cell r="B120" t="str">
            <v>サイロ</v>
          </cell>
        </row>
        <row r="121">
          <cell r="C121" t="str">
            <v>消石灰</v>
          </cell>
        </row>
        <row r="140">
          <cell r="C140" t="str">
            <v>反応助剤</v>
          </cell>
        </row>
      </sheetData>
      <sheetData sheetId="1" refreshError="1">
        <row r="49">
          <cell r="F49" t="str">
            <v>城南</v>
          </cell>
        </row>
      </sheetData>
      <sheetData sheetId="2"/>
      <sheetData sheetId="3"/>
      <sheetData sheetId="4"/>
      <sheetData sheetId="5"/>
      <sheetData sheetId="6" refreshError="1">
        <row r="2">
          <cell r="F2" t="str">
            <v>特殊排出装置</v>
          </cell>
        </row>
        <row r="4">
          <cell r="J4">
            <v>1</v>
          </cell>
        </row>
        <row r="6">
          <cell r="C6" t="str">
            <v>貯留槽用空気圧縮機</v>
          </cell>
        </row>
        <row r="7">
          <cell r="J7">
            <v>1</v>
          </cell>
        </row>
        <row r="19">
          <cell r="C19" t="str">
            <v>ドレントラップ</v>
          </cell>
        </row>
        <row r="21">
          <cell r="J21">
            <v>1</v>
          </cell>
        </row>
        <row r="22">
          <cell r="J22">
            <v>2.4E-2</v>
          </cell>
        </row>
        <row r="23">
          <cell r="C23" t="str">
            <v>除湿機</v>
          </cell>
        </row>
        <row r="25">
          <cell r="J25">
            <v>1</v>
          </cell>
        </row>
        <row r="26">
          <cell r="J26">
            <v>0.24</v>
          </cell>
        </row>
        <row r="28">
          <cell r="C28" t="str">
            <v>消石灰スラリー</v>
          </cell>
          <cell r="F28" t="str">
            <v>定量供給機</v>
          </cell>
        </row>
        <row r="32">
          <cell r="J32">
            <v>0</v>
          </cell>
        </row>
        <row r="35">
          <cell r="J35">
            <v>0</v>
          </cell>
        </row>
        <row r="39">
          <cell r="F39">
            <v>1</v>
          </cell>
          <cell r="J39">
            <v>0.75</v>
          </cell>
        </row>
        <row r="40">
          <cell r="F40">
            <v>3</v>
          </cell>
          <cell r="J40">
            <v>0.75</v>
          </cell>
        </row>
        <row r="43">
          <cell r="J43">
            <v>0</v>
          </cell>
        </row>
        <row r="44">
          <cell r="J44" t="str">
            <v>0</v>
          </cell>
        </row>
        <row r="48">
          <cell r="F48">
            <v>1</v>
          </cell>
          <cell r="J48">
            <v>0.75</v>
          </cell>
        </row>
        <row r="49">
          <cell r="F49">
            <v>5</v>
          </cell>
          <cell r="J49">
            <v>0.4</v>
          </cell>
        </row>
        <row r="53">
          <cell r="F53">
            <v>0</v>
          </cell>
        </row>
        <row r="57">
          <cell r="J57">
            <v>0</v>
          </cell>
        </row>
        <row r="61">
          <cell r="F61">
            <v>1</v>
          </cell>
          <cell r="J61">
            <v>0.75</v>
          </cell>
        </row>
        <row r="62">
          <cell r="F62">
            <v>3</v>
          </cell>
          <cell r="J62">
            <v>0.4</v>
          </cell>
        </row>
        <row r="63">
          <cell r="C63" t="str">
            <v>輸送ブロワ</v>
          </cell>
        </row>
        <row r="64">
          <cell r="J64">
            <v>2</v>
          </cell>
        </row>
        <row r="65">
          <cell r="J65">
            <v>1</v>
          </cell>
        </row>
        <row r="69">
          <cell r="J69">
            <v>30</v>
          </cell>
        </row>
        <row r="71">
          <cell r="C71" t="str">
            <v>吸込ファン</v>
          </cell>
        </row>
        <row r="72">
          <cell r="J72">
            <v>0</v>
          </cell>
        </row>
        <row r="73">
          <cell r="J73">
            <v>0</v>
          </cell>
        </row>
        <row r="74">
          <cell r="C74" t="str">
            <v xml:space="preserve"> シェーカー</v>
          </cell>
        </row>
        <row r="75">
          <cell r="J75">
            <v>0</v>
          </cell>
        </row>
        <row r="76">
          <cell r="J76" t="str">
            <v>0</v>
          </cell>
        </row>
        <row r="77">
          <cell r="C77" t="str">
            <v>フレコンパック搬入用ホイスト</v>
          </cell>
        </row>
        <row r="78">
          <cell r="J78">
            <v>0</v>
          </cell>
        </row>
        <row r="82">
          <cell r="J82">
            <v>0.4</v>
          </cell>
        </row>
        <row r="93">
          <cell r="C93" t="str">
            <v>溶解槽用</v>
          </cell>
        </row>
        <row r="94">
          <cell r="J94">
            <v>0</v>
          </cell>
        </row>
        <row r="95">
          <cell r="J95" t="str">
            <v>0</v>
          </cell>
        </row>
        <row r="96">
          <cell r="C96" t="str">
            <v>換気ファン</v>
          </cell>
        </row>
        <row r="98">
          <cell r="J98" t="str">
            <v>0</v>
          </cell>
        </row>
        <row r="99">
          <cell r="C99" t="str">
            <v>溶解槽落ち口ヒータ</v>
          </cell>
        </row>
        <row r="100">
          <cell r="J100">
            <v>0</v>
          </cell>
        </row>
        <row r="101">
          <cell r="J101" t="str">
            <v>0</v>
          </cell>
        </row>
      </sheetData>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寸法計画"/>
      <sheetName val="BH3"/>
      <sheetName val="BH4"/>
      <sheetName val="BH5"/>
      <sheetName val="BH6"/>
      <sheetName val="BH7"/>
      <sheetName val="BH8"/>
      <sheetName val="BH9"/>
      <sheetName val="BH10"/>
      <sheetName val="設備電力"/>
      <sheetName val="電力"/>
      <sheetName val="Load"/>
      <sheetName val="Sheet2"/>
      <sheetName val="Sheet3"/>
      <sheetName val="総括"/>
    </sheetNames>
    <sheetDataSet>
      <sheetData sheetId="0" refreshError="1">
        <row r="2">
          <cell r="D2" t="str">
            <v>No.2バグフィルタ</v>
          </cell>
        </row>
        <row r="31">
          <cell r="H31">
            <v>2</v>
          </cell>
        </row>
        <row r="86">
          <cell r="C86" t="str">
            <v>ロータリバルブ</v>
          </cell>
        </row>
      </sheetData>
      <sheetData sheetId="1" refreshError="1">
        <row r="73">
          <cell r="D73" t="str">
            <v>城南</v>
          </cell>
        </row>
      </sheetData>
      <sheetData sheetId="2"/>
      <sheetData sheetId="3"/>
      <sheetData sheetId="4"/>
      <sheetData sheetId="5"/>
      <sheetData sheetId="6"/>
      <sheetData sheetId="7"/>
      <sheetData sheetId="8"/>
      <sheetData sheetId="9" refreshError="1">
        <row r="2">
          <cell r="B2" t="str">
            <v>パルス用コンプレッサ</v>
          </cell>
        </row>
        <row r="4">
          <cell r="H4">
            <v>1</v>
          </cell>
        </row>
        <row r="13">
          <cell r="H13">
            <v>75</v>
          </cell>
        </row>
        <row r="27">
          <cell r="B27" t="str">
            <v>停止時ファン</v>
          </cell>
        </row>
        <row r="29">
          <cell r="H29">
            <v>2</v>
          </cell>
        </row>
        <row r="39">
          <cell r="H39">
            <v>11</v>
          </cell>
        </row>
        <row r="40">
          <cell r="B40" t="str">
            <v>停止時ヒータ</v>
          </cell>
        </row>
        <row r="42">
          <cell r="H42">
            <v>2</v>
          </cell>
        </row>
        <row r="52">
          <cell r="H52">
            <v>36</v>
          </cell>
        </row>
        <row r="53">
          <cell r="B53" t="str">
            <v>ホッパヒータ</v>
          </cell>
        </row>
        <row r="54">
          <cell r="H54">
            <v>8</v>
          </cell>
        </row>
        <row r="57">
          <cell r="H57">
            <v>2.5</v>
          </cell>
        </row>
        <row r="58">
          <cell r="B58" t="str">
            <v>ホッパ用バイブレータ</v>
          </cell>
        </row>
        <row r="59">
          <cell r="H59">
            <v>8</v>
          </cell>
        </row>
        <row r="62">
          <cell r="B62" t="str">
            <v>ダストコンベヤ</v>
          </cell>
        </row>
        <row r="63">
          <cell r="H63" t="str">
            <v>chain</v>
          </cell>
        </row>
        <row r="64">
          <cell r="H64">
            <v>2</v>
          </cell>
        </row>
        <row r="70">
          <cell r="H70">
            <v>1.5</v>
          </cell>
        </row>
        <row r="71">
          <cell r="B71" t="str">
            <v>コンベヤヒータ</v>
          </cell>
        </row>
        <row r="72">
          <cell r="H72">
            <v>2</v>
          </cell>
        </row>
        <row r="75">
          <cell r="H75">
            <v>6.5</v>
          </cell>
        </row>
        <row r="77">
          <cell r="H77">
            <v>2</v>
          </cell>
        </row>
        <row r="78">
          <cell r="H78">
            <v>0.75</v>
          </cell>
        </row>
        <row r="79">
          <cell r="B79" t="str">
            <v>各ダンパ用パワーシリンダ</v>
          </cell>
        </row>
        <row r="80">
          <cell r="H80">
            <v>12</v>
          </cell>
        </row>
        <row r="85">
          <cell r="H85">
            <v>440</v>
          </cell>
        </row>
      </sheetData>
      <sheetData sheetId="10"/>
      <sheetData sheetId="11"/>
      <sheetData sheetId="12"/>
      <sheetData sheetId="13"/>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乙訓全体明細ﾌﾟﾗﾝﾄ"/>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乙訓全体明細ﾌﾟﾗﾝﾄ"/>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寸法計画"/>
      <sheetName val="外形図1"/>
      <sheetName val="外形図2"/>
      <sheetName val="外形図3"/>
      <sheetName val="外形図4"/>
      <sheetName val="外形図5"/>
      <sheetName val="負荷リスト"/>
      <sheetName val="Sheet2"/>
      <sheetName val="Sheet3"/>
    </sheetNames>
    <sheetDataSet>
      <sheetData sheetId="0" refreshError="1">
        <row r="117">
          <cell r="C117" t="str">
            <v>Na系反応剤</v>
          </cell>
        </row>
        <row r="186">
          <cell r="H186">
            <v>0.75</v>
          </cell>
        </row>
        <row r="187">
          <cell r="H187">
            <v>0.4</v>
          </cell>
        </row>
        <row r="214">
          <cell r="H214">
            <v>0</v>
          </cell>
        </row>
        <row r="215">
          <cell r="H215">
            <v>0</v>
          </cell>
        </row>
      </sheetData>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物質収支"/>
      <sheetName val="前処理・炉規模"/>
      <sheetName val="プラズマ用灰量計算（低質ごみ）"/>
      <sheetName val="灰量計算"/>
      <sheetName val="灰組成計算"/>
      <sheetName val="溶融運転計画（焼却3炉）没"/>
      <sheetName val="溶融運転計画（焼却2炉）没"/>
      <sheetName val="試運転工程表(20041115)"/>
    </sheetNames>
    <sheetDataSet>
      <sheetData sheetId="0"/>
      <sheetData sheetId="1"/>
      <sheetData sheetId="2"/>
      <sheetData sheetId="3" refreshError="1">
        <row r="4">
          <cell r="D4">
            <v>3</v>
          </cell>
        </row>
        <row r="5">
          <cell r="D5">
            <v>24</v>
          </cell>
        </row>
        <row r="6">
          <cell r="D6">
            <v>1</v>
          </cell>
        </row>
        <row r="7">
          <cell r="D7">
            <v>22.7</v>
          </cell>
        </row>
        <row r="10">
          <cell r="D10">
            <v>270.92018247763298</v>
          </cell>
        </row>
        <row r="11">
          <cell r="D11">
            <v>812.76054743289887</v>
          </cell>
        </row>
        <row r="12">
          <cell r="D12">
            <v>0.03</v>
          </cell>
        </row>
        <row r="15">
          <cell r="D15">
            <v>0</v>
          </cell>
        </row>
        <row r="16">
          <cell r="D16">
            <v>0.05</v>
          </cell>
        </row>
        <row r="17">
          <cell r="D17">
            <v>0.03</v>
          </cell>
        </row>
        <row r="20">
          <cell r="D20">
            <v>812.76054743289887</v>
          </cell>
        </row>
        <row r="21">
          <cell r="D21">
            <v>0.1</v>
          </cell>
        </row>
        <row r="22">
          <cell r="D22">
            <v>0.02</v>
          </cell>
        </row>
        <row r="23">
          <cell r="D23">
            <v>66.347799790440604</v>
          </cell>
        </row>
        <row r="24">
          <cell r="D24">
            <v>3.2666666666666663E-2</v>
          </cell>
        </row>
        <row r="28">
          <cell r="D28">
            <v>28.7879</v>
          </cell>
        </row>
        <row r="38">
          <cell r="D38">
            <v>0</v>
          </cell>
        </row>
        <row r="41">
          <cell r="D41">
            <v>0</v>
          </cell>
        </row>
        <row r="42">
          <cell r="D42">
            <v>0</v>
          </cell>
        </row>
      </sheetData>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取扱説明書"/>
      <sheetName val="物質収支"/>
      <sheetName val="燃焼入力"/>
      <sheetName val="燃焼計算"/>
      <sheetName val="蒸気計算"/>
      <sheetName val="便利！"/>
      <sheetName val="基本定数等"/>
      <sheetName val="gas_T_to_H"/>
      <sheetName val="gas_H_toT"/>
      <sheetName val="SAT"/>
      <sheetName val="steam_S1"/>
      <sheetName val="steam_S2"/>
      <sheetName val="MBR_空気比"/>
    </sheetNames>
    <sheetDataSet>
      <sheetData sheetId="0" refreshError="1"/>
      <sheetData sheetId="1" refreshError="1"/>
      <sheetData sheetId="2" refreshError="1"/>
      <sheetData sheetId="3" refreshError="1"/>
      <sheetData sheetId="4" refreshError="1"/>
      <sheetData sheetId="5" refreshError="1"/>
      <sheetData sheetId="6" refreshError="1">
        <row r="2">
          <cell r="C2">
            <v>22.413830000000001</v>
          </cell>
        </row>
        <row r="4">
          <cell r="C4">
            <v>35.453000000000003</v>
          </cell>
        </row>
        <row r="5">
          <cell r="C5">
            <v>32.066000000000003</v>
          </cell>
        </row>
        <row r="6">
          <cell r="C6">
            <v>12.010999999999999</v>
          </cell>
        </row>
        <row r="7">
          <cell r="C7">
            <v>14.007</v>
          </cell>
        </row>
        <row r="8">
          <cell r="C8">
            <v>15.9994</v>
          </cell>
        </row>
        <row r="9">
          <cell r="C9">
            <v>1.0079</v>
          </cell>
        </row>
        <row r="10">
          <cell r="C10">
            <v>40.078000000000003</v>
          </cell>
        </row>
        <row r="11">
          <cell r="C11">
            <v>22.98977</v>
          </cell>
        </row>
        <row r="12">
          <cell r="E12">
            <v>8100</v>
          </cell>
        </row>
        <row r="18">
          <cell r="C18">
            <v>273.14999999999998</v>
          </cell>
        </row>
        <row r="19">
          <cell r="C19">
            <v>6.2170876999999996</v>
          </cell>
        </row>
        <row r="20">
          <cell r="C20">
            <v>597.5</v>
          </cell>
        </row>
        <row r="21">
          <cell r="C21">
            <v>20.2498</v>
          </cell>
        </row>
      </sheetData>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5"/>
  <sheetViews>
    <sheetView showGridLines="0" tabSelected="1" view="pageBreakPreview" zoomScaleNormal="100" zoomScaleSheetLayoutView="100" workbookViewId="0">
      <selection activeCell="H8" sqref="H8"/>
    </sheetView>
  </sheetViews>
  <sheetFormatPr defaultColWidth="8.7265625" defaultRowHeight="13" x14ac:dyDescent="0.2"/>
  <cols>
    <col min="1" max="1" width="2" style="71" customWidth="1"/>
    <col min="2" max="2" width="19" style="71" customWidth="1"/>
    <col min="3" max="3" width="70" style="71" customWidth="1"/>
    <col min="4" max="4" width="3" style="71" customWidth="1"/>
    <col min="5" max="16384" width="8.7265625" style="71"/>
  </cols>
  <sheetData>
    <row r="1" spans="2:3" ht="27.75" customHeight="1" x14ac:dyDescent="0.2">
      <c r="B1" s="634" t="s">
        <v>434</v>
      </c>
      <c r="C1" s="634"/>
    </row>
    <row r="2" spans="2:3" ht="27.4" customHeight="1" thickBot="1" x14ac:dyDescent="0.25">
      <c r="B2" s="72" t="s">
        <v>3</v>
      </c>
      <c r="C2" s="72" t="s">
        <v>2</v>
      </c>
    </row>
    <row r="3" spans="2:3" ht="27.4" customHeight="1" thickTop="1" x14ac:dyDescent="0.2">
      <c r="B3" s="73" t="s">
        <v>230</v>
      </c>
      <c r="C3" s="74" t="s">
        <v>1</v>
      </c>
    </row>
    <row r="4" spans="2:3" ht="27.4" customHeight="1" x14ac:dyDescent="0.2">
      <c r="B4" s="75" t="s">
        <v>435</v>
      </c>
      <c r="C4" s="76" t="s">
        <v>429</v>
      </c>
    </row>
    <row r="5" spans="2:3" ht="27.4" customHeight="1" x14ac:dyDescent="0.2">
      <c r="B5" s="75" t="s">
        <v>231</v>
      </c>
      <c r="C5" s="76" t="s">
        <v>430</v>
      </c>
    </row>
    <row r="6" spans="2:3" ht="27.4" customHeight="1" x14ac:dyDescent="0.2">
      <c r="B6" s="75" t="s">
        <v>436</v>
      </c>
      <c r="C6" s="76" t="s">
        <v>253</v>
      </c>
    </row>
    <row r="7" spans="2:3" ht="27.4" customHeight="1" x14ac:dyDescent="0.2">
      <c r="B7" s="75" t="s">
        <v>316</v>
      </c>
      <c r="C7" s="76" t="s">
        <v>431</v>
      </c>
    </row>
    <row r="8" spans="2:3" ht="27.4" customHeight="1" x14ac:dyDescent="0.2">
      <c r="B8" s="75" t="s">
        <v>232</v>
      </c>
      <c r="C8" s="76" t="s">
        <v>118</v>
      </c>
    </row>
    <row r="9" spans="2:3" ht="27.4" customHeight="1" x14ac:dyDescent="0.2">
      <c r="B9" s="75" t="s">
        <v>233</v>
      </c>
      <c r="C9" s="618" t="s">
        <v>119</v>
      </c>
    </row>
    <row r="10" spans="2:3" ht="27.4" customHeight="1" x14ac:dyDescent="0.2">
      <c r="B10" s="617" t="s">
        <v>234</v>
      </c>
      <c r="C10" s="620" t="s">
        <v>498</v>
      </c>
    </row>
    <row r="11" spans="2:3" ht="27.4" customHeight="1" x14ac:dyDescent="0.2">
      <c r="B11" s="617" t="s">
        <v>235</v>
      </c>
      <c r="C11" s="620" t="s">
        <v>499</v>
      </c>
    </row>
    <row r="12" spans="2:3" ht="27.4" customHeight="1" x14ac:dyDescent="0.2">
      <c r="B12" s="617" t="s">
        <v>496</v>
      </c>
      <c r="C12" s="620" t="s">
        <v>426</v>
      </c>
    </row>
    <row r="13" spans="2:3" ht="27.4" customHeight="1" x14ac:dyDescent="0.2">
      <c r="B13" s="617" t="s">
        <v>254</v>
      </c>
      <c r="C13" s="620" t="s">
        <v>432</v>
      </c>
    </row>
    <row r="14" spans="2:3" ht="27.4" customHeight="1" x14ac:dyDescent="0.2">
      <c r="B14" s="617" t="s">
        <v>255</v>
      </c>
      <c r="C14" s="620" t="s">
        <v>433</v>
      </c>
    </row>
    <row r="15" spans="2:3" ht="27.4" customHeight="1" x14ac:dyDescent="0.2">
      <c r="B15" s="617" t="s">
        <v>460</v>
      </c>
      <c r="C15" s="620" t="s">
        <v>461</v>
      </c>
    </row>
    <row r="16" spans="2:3" ht="27.4" customHeight="1" x14ac:dyDescent="0.2">
      <c r="B16" s="617" t="s">
        <v>256</v>
      </c>
      <c r="C16" s="620" t="s">
        <v>493</v>
      </c>
    </row>
    <row r="17" spans="2:3" ht="27.4" customHeight="1" x14ac:dyDescent="0.2">
      <c r="B17" s="617" t="s">
        <v>257</v>
      </c>
      <c r="C17" s="620" t="s">
        <v>494</v>
      </c>
    </row>
    <row r="18" spans="2:3" ht="27.4" customHeight="1" x14ac:dyDescent="0.2">
      <c r="B18" s="617" t="s">
        <v>462</v>
      </c>
      <c r="C18" s="620" t="s">
        <v>463</v>
      </c>
    </row>
    <row r="19" spans="2:3" ht="27.4" customHeight="1" x14ac:dyDescent="0.2">
      <c r="B19" s="617" t="s">
        <v>258</v>
      </c>
      <c r="C19" s="620" t="s">
        <v>464</v>
      </c>
    </row>
    <row r="20" spans="2:3" ht="27.4" customHeight="1" x14ac:dyDescent="0.2">
      <c r="B20" s="617" t="s">
        <v>259</v>
      </c>
      <c r="C20" s="620" t="s">
        <v>465</v>
      </c>
    </row>
    <row r="21" spans="2:3" ht="27.4" customHeight="1" x14ac:dyDescent="0.2">
      <c r="B21" s="617" t="s">
        <v>466</v>
      </c>
      <c r="C21" s="620" t="s">
        <v>467</v>
      </c>
    </row>
    <row r="22" spans="2:3" ht="27.4" customHeight="1" x14ac:dyDescent="0.2">
      <c r="B22" s="75" t="s">
        <v>468</v>
      </c>
      <c r="C22" s="619" t="s">
        <v>0</v>
      </c>
    </row>
    <row r="23" spans="2:3" ht="27.4" customHeight="1" x14ac:dyDescent="0.2">
      <c r="B23" s="75" t="s">
        <v>469</v>
      </c>
      <c r="C23" s="76" t="s">
        <v>117</v>
      </c>
    </row>
    <row r="25" spans="2:3" x14ac:dyDescent="0.2">
      <c r="B25" s="71" t="s">
        <v>470</v>
      </c>
    </row>
  </sheetData>
  <mergeCells count="1">
    <mergeCell ref="B1:C1"/>
  </mergeCells>
  <phoneticPr fontId="2"/>
  <pageMargins left="0.70866141732283472" right="0.70866141732283472" top="0.74803149606299213" bottom="0.74803149606299213" header="0.31496062992125984" footer="0.31496062992125984"/>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DF242-98F3-4CA0-AAC8-99173332C077}">
  <sheetPr>
    <pageSetUpPr fitToPage="1"/>
  </sheetPr>
  <dimension ref="A1:Q47"/>
  <sheetViews>
    <sheetView showGridLines="0" view="pageBreakPreview" zoomScaleNormal="85" zoomScaleSheetLayoutView="100" zoomScalePageLayoutView="85" workbookViewId="0">
      <selection activeCell="B1" sqref="B1:Q1"/>
    </sheetView>
  </sheetViews>
  <sheetFormatPr defaultColWidth="9" defaultRowHeight="30" customHeight="1" x14ac:dyDescent="0.2"/>
  <cols>
    <col min="1" max="1" width="2.6328125" style="170" customWidth="1"/>
    <col min="2" max="2" width="3.453125" style="171" customWidth="1"/>
    <col min="3" max="3" width="20.453125" style="171" customWidth="1"/>
    <col min="4" max="4" width="12.6328125" style="171" customWidth="1"/>
    <col min="5" max="5" width="5" style="171" customWidth="1"/>
    <col min="6" max="16" width="7.6328125" style="170" customWidth="1"/>
    <col min="17" max="17" width="10.08984375" style="170" customWidth="1"/>
    <col min="18" max="16384" width="9" style="170"/>
  </cols>
  <sheetData>
    <row r="1" spans="1:17" s="166" customFormat="1" ht="21" customHeight="1" x14ac:dyDescent="0.2">
      <c r="B1" s="766" t="s">
        <v>479</v>
      </c>
      <c r="C1" s="766"/>
      <c r="D1" s="766"/>
      <c r="E1" s="766"/>
      <c r="F1" s="766"/>
      <c r="G1" s="766"/>
      <c r="H1" s="766"/>
      <c r="I1" s="766"/>
      <c r="J1" s="766"/>
      <c r="K1" s="766"/>
      <c r="L1" s="766"/>
      <c r="M1" s="766"/>
      <c r="N1" s="766"/>
      <c r="O1" s="766"/>
      <c r="P1" s="766"/>
      <c r="Q1" s="766"/>
    </row>
    <row r="2" spans="1:17" s="166" customFormat="1" ht="17.25" customHeight="1" x14ac:dyDescent="0.2">
      <c r="A2" s="167"/>
      <c r="B2" s="168"/>
      <c r="P2" s="69"/>
      <c r="Q2" s="169" t="s">
        <v>48</v>
      </c>
    </row>
    <row r="3" spans="1:17" ht="16.149999999999999" customHeight="1" x14ac:dyDescent="0.2">
      <c r="B3" s="747" t="s">
        <v>47</v>
      </c>
      <c r="C3" s="772"/>
      <c r="D3" s="775" t="s">
        <v>46</v>
      </c>
      <c r="E3" s="769" t="s">
        <v>45</v>
      </c>
      <c r="F3" s="770"/>
      <c r="G3" s="770"/>
      <c r="H3" s="770"/>
      <c r="I3" s="770"/>
      <c r="J3" s="770"/>
      <c r="K3" s="770"/>
      <c r="L3" s="770"/>
      <c r="M3" s="770"/>
      <c r="N3" s="770"/>
      <c r="O3" s="770"/>
      <c r="P3" s="770"/>
      <c r="Q3" s="778" t="s">
        <v>44</v>
      </c>
    </row>
    <row r="4" spans="1:17" s="171" customFormat="1" ht="30" customHeight="1" x14ac:dyDescent="0.2">
      <c r="B4" s="773"/>
      <c r="C4" s="774"/>
      <c r="D4" s="776"/>
      <c r="E4" s="172" t="s">
        <v>43</v>
      </c>
      <c r="F4" s="135" t="s">
        <v>160</v>
      </c>
      <c r="G4" s="135" t="s">
        <v>161</v>
      </c>
      <c r="H4" s="135" t="s">
        <v>162</v>
      </c>
      <c r="I4" s="135" t="s">
        <v>163</v>
      </c>
      <c r="J4" s="135" t="s">
        <v>164</v>
      </c>
      <c r="K4" s="135" t="s">
        <v>165</v>
      </c>
      <c r="L4" s="135" t="s">
        <v>166</v>
      </c>
      <c r="M4" s="135" t="s">
        <v>167</v>
      </c>
      <c r="N4" s="135" t="s">
        <v>168</v>
      </c>
      <c r="O4" s="135" t="s">
        <v>169</v>
      </c>
      <c r="P4" s="135" t="s">
        <v>170</v>
      </c>
      <c r="Q4" s="779"/>
    </row>
    <row r="5" spans="1:17" ht="16.149999999999999" customHeight="1" x14ac:dyDescent="0.2">
      <c r="A5" s="171"/>
      <c r="B5" s="756" t="s">
        <v>181</v>
      </c>
      <c r="C5" s="758" t="s">
        <v>183</v>
      </c>
      <c r="D5" s="759"/>
      <c r="E5" s="173" t="s">
        <v>35</v>
      </c>
      <c r="F5" s="174"/>
      <c r="G5" s="174"/>
      <c r="H5" s="174"/>
      <c r="I5" s="174"/>
      <c r="J5" s="174"/>
      <c r="K5" s="174"/>
      <c r="L5" s="174"/>
      <c r="M5" s="174"/>
      <c r="N5" s="174"/>
      <c r="O5" s="174"/>
      <c r="P5" s="174"/>
      <c r="Q5" s="175"/>
    </row>
    <row r="6" spans="1:17" ht="16.149999999999999" customHeight="1" x14ac:dyDescent="0.2">
      <c r="B6" s="757"/>
      <c r="C6" s="738"/>
      <c r="D6" s="760"/>
      <c r="E6" s="176" t="s">
        <v>34</v>
      </c>
      <c r="F6" s="177"/>
      <c r="G6" s="177"/>
      <c r="H6" s="177"/>
      <c r="I6" s="177"/>
      <c r="J6" s="177"/>
      <c r="K6" s="177"/>
      <c r="L6" s="177"/>
      <c r="M6" s="177"/>
      <c r="N6" s="177"/>
      <c r="O6" s="177"/>
      <c r="P6" s="177"/>
      <c r="Q6" s="178">
        <f>SUM(F6:P6)</f>
        <v>0</v>
      </c>
    </row>
    <row r="7" spans="1:17" ht="16.149999999999999" customHeight="1" x14ac:dyDescent="0.2">
      <c r="B7" s="757"/>
      <c r="C7" s="762"/>
      <c r="D7" s="764"/>
      <c r="E7" s="179" t="s">
        <v>35</v>
      </c>
      <c r="F7" s="177"/>
      <c r="G7" s="177"/>
      <c r="H7" s="177"/>
      <c r="I7" s="177"/>
      <c r="J7" s="177"/>
      <c r="K7" s="177"/>
      <c r="L7" s="177"/>
      <c r="M7" s="177"/>
      <c r="N7" s="177"/>
      <c r="O7" s="177"/>
      <c r="P7" s="177"/>
      <c r="Q7" s="178"/>
    </row>
    <row r="8" spans="1:17" ht="16.149999999999999" customHeight="1" x14ac:dyDescent="0.2">
      <c r="B8" s="784"/>
      <c r="C8" s="771"/>
      <c r="D8" s="781"/>
      <c r="E8" s="180" t="s">
        <v>34</v>
      </c>
      <c r="F8" s="181"/>
      <c r="G8" s="181"/>
      <c r="H8" s="181"/>
      <c r="I8" s="181"/>
      <c r="J8" s="181"/>
      <c r="K8" s="181"/>
      <c r="L8" s="181"/>
      <c r="M8" s="181"/>
      <c r="N8" s="181"/>
      <c r="O8" s="181"/>
      <c r="P8" s="181"/>
      <c r="Q8" s="182">
        <f>SUM(F8:P8)</f>
        <v>0</v>
      </c>
    </row>
    <row r="9" spans="1:17" ht="16.149999999999999" customHeight="1" x14ac:dyDescent="0.2">
      <c r="B9" s="757" t="s">
        <v>180</v>
      </c>
      <c r="C9" s="739" t="s">
        <v>184</v>
      </c>
      <c r="D9" s="780"/>
      <c r="E9" s="185" t="s">
        <v>35</v>
      </c>
      <c r="F9" s="186"/>
      <c r="G9" s="186"/>
      <c r="H9" s="186"/>
      <c r="I9" s="186"/>
      <c r="J9" s="186"/>
      <c r="K9" s="186"/>
      <c r="L9" s="186"/>
      <c r="M9" s="186"/>
      <c r="N9" s="186"/>
      <c r="O9" s="186"/>
      <c r="P9" s="186"/>
      <c r="Q9" s="187"/>
    </row>
    <row r="10" spans="1:17" ht="16.149999999999999" customHeight="1" x14ac:dyDescent="0.2">
      <c r="B10" s="757"/>
      <c r="C10" s="740"/>
      <c r="D10" s="760"/>
      <c r="E10" s="176" t="s">
        <v>34</v>
      </c>
      <c r="F10" s="177"/>
      <c r="G10" s="177"/>
      <c r="H10" s="177"/>
      <c r="I10" s="177"/>
      <c r="J10" s="177"/>
      <c r="K10" s="177"/>
      <c r="L10" s="177"/>
      <c r="M10" s="177"/>
      <c r="N10" s="177"/>
      <c r="O10" s="177"/>
      <c r="P10" s="177"/>
      <c r="Q10" s="178">
        <f>SUM(F10:P10)</f>
        <v>0</v>
      </c>
    </row>
    <row r="11" spans="1:17" ht="16.149999999999999" customHeight="1" x14ac:dyDescent="0.2">
      <c r="B11" s="757"/>
      <c r="C11" s="737" t="s">
        <v>185</v>
      </c>
      <c r="D11" s="761"/>
      <c r="E11" s="179" t="s">
        <v>35</v>
      </c>
      <c r="F11" s="184"/>
      <c r="G11" s="184"/>
      <c r="H11" s="184"/>
      <c r="I11" s="184"/>
      <c r="J11" s="184"/>
      <c r="K11" s="184"/>
      <c r="L11" s="184"/>
      <c r="M11" s="184"/>
      <c r="N11" s="184"/>
      <c r="O11" s="184"/>
      <c r="P11" s="184"/>
      <c r="Q11" s="178"/>
    </row>
    <row r="12" spans="1:17" ht="16.149999999999999" customHeight="1" x14ac:dyDescent="0.2">
      <c r="B12" s="757"/>
      <c r="C12" s="738"/>
      <c r="D12" s="760"/>
      <c r="E12" s="176" t="s">
        <v>34</v>
      </c>
      <c r="F12" s="177"/>
      <c r="G12" s="177"/>
      <c r="H12" s="177"/>
      <c r="I12" s="177"/>
      <c r="J12" s="177"/>
      <c r="K12" s="177"/>
      <c r="L12" s="177"/>
      <c r="M12" s="177"/>
      <c r="N12" s="177"/>
      <c r="O12" s="177"/>
      <c r="P12" s="177"/>
      <c r="Q12" s="178">
        <f>SUM(F12:P12)</f>
        <v>0</v>
      </c>
    </row>
    <row r="13" spans="1:17" ht="16.149999999999999" customHeight="1" x14ac:dyDescent="0.2">
      <c r="B13" s="757"/>
      <c r="C13" s="737" t="s">
        <v>186</v>
      </c>
      <c r="D13" s="764"/>
      <c r="E13" s="179" t="s">
        <v>35</v>
      </c>
      <c r="F13" s="184"/>
      <c r="G13" s="184"/>
      <c r="H13" s="184"/>
      <c r="I13" s="184"/>
      <c r="J13" s="184"/>
      <c r="K13" s="184"/>
      <c r="L13" s="184"/>
      <c r="M13" s="184"/>
      <c r="N13" s="184"/>
      <c r="O13" s="184"/>
      <c r="P13" s="184"/>
      <c r="Q13" s="178"/>
    </row>
    <row r="14" spans="1:17" ht="16.149999999999999" customHeight="1" x14ac:dyDescent="0.2">
      <c r="B14" s="757"/>
      <c r="C14" s="738"/>
      <c r="D14" s="765"/>
      <c r="E14" s="176" t="s">
        <v>34</v>
      </c>
      <c r="F14" s="177"/>
      <c r="G14" s="177"/>
      <c r="H14" s="177"/>
      <c r="I14" s="177"/>
      <c r="J14" s="177"/>
      <c r="K14" s="177"/>
      <c r="L14" s="177"/>
      <c r="M14" s="177"/>
      <c r="N14" s="177"/>
      <c r="O14" s="177"/>
      <c r="P14" s="177"/>
      <c r="Q14" s="178">
        <f>SUM(F14:P14)</f>
        <v>0</v>
      </c>
    </row>
    <row r="15" spans="1:17" ht="16.149999999999999" customHeight="1" x14ac:dyDescent="0.2">
      <c r="B15" s="757"/>
      <c r="C15" s="737" t="s">
        <v>187</v>
      </c>
      <c r="D15" s="761"/>
      <c r="E15" s="179" t="s">
        <v>35</v>
      </c>
      <c r="F15" s="184"/>
      <c r="G15" s="184"/>
      <c r="H15" s="184"/>
      <c r="I15" s="184"/>
      <c r="J15" s="184"/>
      <c r="K15" s="184"/>
      <c r="L15" s="184"/>
      <c r="M15" s="184"/>
      <c r="N15" s="184"/>
      <c r="O15" s="184"/>
      <c r="P15" s="184"/>
      <c r="Q15" s="178"/>
    </row>
    <row r="16" spans="1:17" ht="16.149999999999999" customHeight="1" x14ac:dyDescent="0.2">
      <c r="B16" s="757"/>
      <c r="C16" s="738"/>
      <c r="D16" s="760"/>
      <c r="E16" s="176" t="s">
        <v>34</v>
      </c>
      <c r="F16" s="177"/>
      <c r="G16" s="177"/>
      <c r="H16" s="177"/>
      <c r="I16" s="177"/>
      <c r="J16" s="177"/>
      <c r="K16" s="177"/>
      <c r="L16" s="177"/>
      <c r="M16" s="177"/>
      <c r="N16" s="177"/>
      <c r="O16" s="177"/>
      <c r="P16" s="177"/>
      <c r="Q16" s="178">
        <f>SUM(F16:P16)</f>
        <v>0</v>
      </c>
    </row>
    <row r="17" spans="2:17" ht="16.149999999999999" customHeight="1" x14ac:dyDescent="0.2">
      <c r="B17" s="757"/>
      <c r="C17" s="737" t="s">
        <v>188</v>
      </c>
      <c r="D17" s="761"/>
      <c r="E17" s="179" t="s">
        <v>35</v>
      </c>
      <c r="F17" s="184"/>
      <c r="G17" s="184"/>
      <c r="H17" s="184"/>
      <c r="I17" s="184"/>
      <c r="J17" s="184"/>
      <c r="K17" s="184"/>
      <c r="L17" s="184"/>
      <c r="M17" s="184"/>
      <c r="N17" s="184"/>
      <c r="O17" s="184"/>
      <c r="P17" s="184"/>
      <c r="Q17" s="178"/>
    </row>
    <row r="18" spans="2:17" ht="16.149999999999999" customHeight="1" x14ac:dyDescent="0.2">
      <c r="B18" s="757"/>
      <c r="C18" s="738"/>
      <c r="D18" s="760"/>
      <c r="E18" s="176" t="s">
        <v>34</v>
      </c>
      <c r="F18" s="177"/>
      <c r="G18" s="177"/>
      <c r="H18" s="177"/>
      <c r="I18" s="177"/>
      <c r="J18" s="177"/>
      <c r="K18" s="177"/>
      <c r="L18" s="177"/>
      <c r="M18" s="177"/>
      <c r="N18" s="177"/>
      <c r="O18" s="177"/>
      <c r="P18" s="177"/>
      <c r="Q18" s="178">
        <f>SUM(F18:P18)</f>
        <v>0</v>
      </c>
    </row>
    <row r="19" spans="2:17" ht="16.149999999999999" customHeight="1" x14ac:dyDescent="0.2">
      <c r="B19" s="757"/>
      <c r="C19" s="737" t="s">
        <v>189</v>
      </c>
      <c r="D19" s="761"/>
      <c r="E19" s="179" t="s">
        <v>35</v>
      </c>
      <c r="F19" s="184"/>
      <c r="G19" s="184"/>
      <c r="H19" s="184"/>
      <c r="I19" s="184"/>
      <c r="J19" s="184"/>
      <c r="K19" s="184"/>
      <c r="L19" s="184"/>
      <c r="M19" s="184"/>
      <c r="N19" s="184"/>
      <c r="O19" s="184"/>
      <c r="P19" s="184"/>
      <c r="Q19" s="178"/>
    </row>
    <row r="20" spans="2:17" ht="16.149999999999999" customHeight="1" x14ac:dyDescent="0.2">
      <c r="B20" s="757"/>
      <c r="C20" s="738"/>
      <c r="D20" s="760"/>
      <c r="E20" s="179" t="s">
        <v>42</v>
      </c>
      <c r="F20" s="177"/>
      <c r="G20" s="177"/>
      <c r="H20" s="177"/>
      <c r="I20" s="177"/>
      <c r="J20" s="177"/>
      <c r="K20" s="177"/>
      <c r="L20" s="177"/>
      <c r="M20" s="177"/>
      <c r="N20" s="177"/>
      <c r="O20" s="177"/>
      <c r="P20" s="177"/>
      <c r="Q20" s="178">
        <f>SUM(F20:P20)</f>
        <v>0</v>
      </c>
    </row>
    <row r="21" spans="2:17" ht="16.149999999999999" customHeight="1" x14ac:dyDescent="0.2">
      <c r="B21" s="757"/>
      <c r="C21" s="737" t="s">
        <v>190</v>
      </c>
      <c r="D21" s="761"/>
      <c r="E21" s="179" t="s">
        <v>35</v>
      </c>
      <c r="F21" s="184"/>
      <c r="G21" s="184"/>
      <c r="H21" s="184"/>
      <c r="I21" s="184"/>
      <c r="J21" s="184"/>
      <c r="K21" s="184"/>
      <c r="L21" s="184"/>
      <c r="M21" s="184"/>
      <c r="N21" s="184"/>
      <c r="O21" s="184"/>
      <c r="P21" s="184"/>
      <c r="Q21" s="178"/>
    </row>
    <row r="22" spans="2:17" ht="16.149999999999999" customHeight="1" x14ac:dyDescent="0.2">
      <c r="B22" s="757"/>
      <c r="C22" s="738"/>
      <c r="D22" s="760"/>
      <c r="E22" s="176" t="s">
        <v>34</v>
      </c>
      <c r="F22" s="177"/>
      <c r="G22" s="177"/>
      <c r="H22" s="177"/>
      <c r="I22" s="177"/>
      <c r="J22" s="177"/>
      <c r="K22" s="177"/>
      <c r="L22" s="177"/>
      <c r="M22" s="177"/>
      <c r="N22" s="177"/>
      <c r="O22" s="177"/>
      <c r="P22" s="177"/>
      <c r="Q22" s="178">
        <f>SUM(F22:P22)</f>
        <v>0</v>
      </c>
    </row>
    <row r="23" spans="2:17" ht="16.149999999999999" customHeight="1" x14ac:dyDescent="0.2">
      <c r="B23" s="757"/>
      <c r="C23" s="767"/>
      <c r="D23" s="761"/>
      <c r="E23" s="179" t="s">
        <v>35</v>
      </c>
      <c r="F23" s="184"/>
      <c r="G23" s="184"/>
      <c r="H23" s="184"/>
      <c r="I23" s="184"/>
      <c r="J23" s="184"/>
      <c r="K23" s="184"/>
      <c r="L23" s="184"/>
      <c r="M23" s="184"/>
      <c r="N23" s="184"/>
      <c r="O23" s="184"/>
      <c r="P23" s="631"/>
      <c r="Q23" s="178"/>
    </row>
    <row r="24" spans="2:17" ht="16.149999999999999" customHeight="1" x14ac:dyDescent="0.2">
      <c r="B24" s="777"/>
      <c r="C24" s="768"/>
      <c r="D24" s="760"/>
      <c r="E24" s="176" t="s">
        <v>34</v>
      </c>
      <c r="F24" s="177"/>
      <c r="G24" s="177"/>
      <c r="H24" s="177"/>
      <c r="I24" s="177"/>
      <c r="J24" s="177"/>
      <c r="K24" s="177"/>
      <c r="L24" s="177"/>
      <c r="M24" s="177"/>
      <c r="N24" s="177"/>
      <c r="O24" s="177"/>
      <c r="P24" s="632"/>
      <c r="Q24" s="178">
        <f>SUM(F24:P24)</f>
        <v>0</v>
      </c>
    </row>
    <row r="25" spans="2:17" ht="16.149999999999999" customHeight="1" x14ac:dyDescent="0.2">
      <c r="B25" s="741" t="s">
        <v>37</v>
      </c>
      <c r="C25" s="742"/>
      <c r="D25" s="745"/>
      <c r="E25" s="176" t="s">
        <v>35</v>
      </c>
      <c r="F25" s="188"/>
      <c r="G25" s="188"/>
      <c r="H25" s="188"/>
      <c r="I25" s="188"/>
      <c r="J25" s="188"/>
      <c r="K25" s="188"/>
      <c r="L25" s="188"/>
      <c r="M25" s="188"/>
      <c r="N25" s="188"/>
      <c r="O25" s="188"/>
      <c r="P25" s="188"/>
      <c r="Q25" s="178"/>
    </row>
    <row r="26" spans="2:17" ht="16.149999999999999" customHeight="1" x14ac:dyDescent="0.2">
      <c r="B26" s="743"/>
      <c r="C26" s="744"/>
      <c r="D26" s="746"/>
      <c r="E26" s="180" t="s">
        <v>34</v>
      </c>
      <c r="F26" s="189"/>
      <c r="G26" s="189"/>
      <c r="H26" s="189"/>
      <c r="I26" s="189"/>
      <c r="J26" s="189"/>
      <c r="K26" s="189"/>
      <c r="L26" s="189"/>
      <c r="M26" s="189"/>
      <c r="N26" s="189"/>
      <c r="O26" s="189"/>
      <c r="P26" s="189"/>
      <c r="Q26" s="190">
        <f>Q6+Q8+Q10+Q12+Q14+Q16+Q18+Q20+Q22+Q24</f>
        <v>0</v>
      </c>
    </row>
    <row r="27" spans="2:17" ht="16.149999999999999" customHeight="1" x14ac:dyDescent="0.2">
      <c r="B27" s="756" t="s">
        <v>179</v>
      </c>
      <c r="C27" s="758" t="s">
        <v>41</v>
      </c>
      <c r="D27" s="759"/>
      <c r="E27" s="173" t="s">
        <v>35</v>
      </c>
      <c r="F27" s="174"/>
      <c r="G27" s="174"/>
      <c r="H27" s="174"/>
      <c r="I27" s="174"/>
      <c r="J27" s="174"/>
      <c r="K27" s="174"/>
      <c r="L27" s="174"/>
      <c r="M27" s="174"/>
      <c r="N27" s="174"/>
      <c r="O27" s="174"/>
      <c r="P27" s="174"/>
      <c r="Q27" s="175"/>
    </row>
    <row r="28" spans="2:17" ht="16.149999999999999" customHeight="1" x14ac:dyDescent="0.2">
      <c r="B28" s="757"/>
      <c r="C28" s="738"/>
      <c r="D28" s="760"/>
      <c r="E28" s="176" t="s">
        <v>34</v>
      </c>
      <c r="F28" s="177"/>
      <c r="G28" s="177"/>
      <c r="H28" s="177"/>
      <c r="I28" s="177"/>
      <c r="J28" s="177"/>
      <c r="K28" s="177"/>
      <c r="L28" s="177"/>
      <c r="M28" s="177"/>
      <c r="N28" s="177"/>
      <c r="O28" s="177"/>
      <c r="P28" s="177"/>
      <c r="Q28" s="178">
        <f>SUM(F28:P28)</f>
        <v>0</v>
      </c>
    </row>
    <row r="29" spans="2:17" ht="16.149999999999999" customHeight="1" x14ac:dyDescent="0.2">
      <c r="B29" s="757"/>
      <c r="C29" s="762" t="s">
        <v>40</v>
      </c>
      <c r="D29" s="764"/>
      <c r="E29" s="179" t="s">
        <v>35</v>
      </c>
      <c r="F29" s="184"/>
      <c r="G29" s="184"/>
      <c r="H29" s="184"/>
      <c r="I29" s="184"/>
      <c r="J29" s="184"/>
      <c r="K29" s="184"/>
      <c r="L29" s="184"/>
      <c r="M29" s="184"/>
      <c r="N29" s="184"/>
      <c r="O29" s="184"/>
      <c r="P29" s="184"/>
      <c r="Q29" s="178"/>
    </row>
    <row r="30" spans="2:17" ht="16.149999999999999" customHeight="1" x14ac:dyDescent="0.2">
      <c r="B30" s="757"/>
      <c r="C30" s="763"/>
      <c r="D30" s="765"/>
      <c r="E30" s="176" t="s">
        <v>34</v>
      </c>
      <c r="F30" s="177"/>
      <c r="G30" s="177"/>
      <c r="H30" s="177"/>
      <c r="I30" s="177"/>
      <c r="J30" s="177"/>
      <c r="K30" s="177"/>
      <c r="L30" s="177"/>
      <c r="M30" s="177"/>
      <c r="N30" s="177"/>
      <c r="O30" s="177"/>
      <c r="P30" s="177"/>
      <c r="Q30" s="178">
        <f>SUM(F30:P30)</f>
        <v>0</v>
      </c>
    </row>
    <row r="31" spans="2:17" ht="16.149999999999999" customHeight="1" x14ac:dyDescent="0.2">
      <c r="B31" s="757"/>
      <c r="C31" s="737" t="s">
        <v>39</v>
      </c>
      <c r="D31" s="761"/>
      <c r="E31" s="179" t="s">
        <v>35</v>
      </c>
      <c r="F31" s="184"/>
      <c r="G31" s="184"/>
      <c r="H31" s="184"/>
      <c r="I31" s="184"/>
      <c r="J31" s="184"/>
      <c r="K31" s="184"/>
      <c r="L31" s="184"/>
      <c r="M31" s="184"/>
      <c r="N31" s="184"/>
      <c r="O31" s="184"/>
      <c r="P31" s="184"/>
      <c r="Q31" s="178"/>
    </row>
    <row r="32" spans="2:17" ht="16.149999999999999" customHeight="1" x14ac:dyDescent="0.2">
      <c r="B32" s="757"/>
      <c r="C32" s="738"/>
      <c r="D32" s="760"/>
      <c r="E32" s="176" t="s">
        <v>34</v>
      </c>
      <c r="F32" s="177"/>
      <c r="G32" s="177"/>
      <c r="H32" s="177"/>
      <c r="I32" s="177"/>
      <c r="J32" s="177"/>
      <c r="K32" s="177"/>
      <c r="L32" s="177"/>
      <c r="M32" s="177"/>
      <c r="N32" s="177"/>
      <c r="O32" s="177"/>
      <c r="P32" s="177"/>
      <c r="Q32" s="178">
        <f>SUM(F32:P32)</f>
        <v>0</v>
      </c>
    </row>
    <row r="33" spans="2:17" ht="16.149999999999999" customHeight="1" x14ac:dyDescent="0.2">
      <c r="B33" s="757"/>
      <c r="C33" s="762" t="s">
        <v>38</v>
      </c>
      <c r="D33" s="761"/>
      <c r="E33" s="179" t="s">
        <v>35</v>
      </c>
      <c r="F33" s="184"/>
      <c r="G33" s="184"/>
      <c r="H33" s="184"/>
      <c r="I33" s="184"/>
      <c r="J33" s="184"/>
      <c r="K33" s="184"/>
      <c r="L33" s="184"/>
      <c r="M33" s="184"/>
      <c r="N33" s="184"/>
      <c r="O33" s="184"/>
      <c r="P33" s="184"/>
      <c r="Q33" s="178"/>
    </row>
    <row r="34" spans="2:17" ht="16.149999999999999" customHeight="1" x14ac:dyDescent="0.2">
      <c r="B34" s="757"/>
      <c r="C34" s="738"/>
      <c r="D34" s="760"/>
      <c r="E34" s="176" t="s">
        <v>34</v>
      </c>
      <c r="F34" s="177"/>
      <c r="G34" s="177"/>
      <c r="H34" s="177"/>
      <c r="I34" s="177"/>
      <c r="J34" s="177"/>
      <c r="K34" s="177"/>
      <c r="L34" s="177"/>
      <c r="M34" s="177"/>
      <c r="N34" s="177"/>
      <c r="O34" s="177"/>
      <c r="P34" s="177"/>
      <c r="Q34" s="178">
        <f>SUM(F34:P34)</f>
        <v>0</v>
      </c>
    </row>
    <row r="35" spans="2:17" ht="16.149999999999999" customHeight="1" x14ac:dyDescent="0.2">
      <c r="B35" s="753" t="s">
        <v>37</v>
      </c>
      <c r="C35" s="754"/>
      <c r="D35" s="755"/>
      <c r="E35" s="176" t="s">
        <v>35</v>
      </c>
      <c r="F35" s="188">
        <f t="shared" ref="F35:P36" si="0">F27+F29+F31+F33</f>
        <v>0</v>
      </c>
      <c r="G35" s="188">
        <f t="shared" si="0"/>
        <v>0</v>
      </c>
      <c r="H35" s="188">
        <f t="shared" si="0"/>
        <v>0</v>
      </c>
      <c r="I35" s="188">
        <f t="shared" si="0"/>
        <v>0</v>
      </c>
      <c r="J35" s="188">
        <f t="shared" si="0"/>
        <v>0</v>
      </c>
      <c r="K35" s="188">
        <f t="shared" si="0"/>
        <v>0</v>
      </c>
      <c r="L35" s="188">
        <f t="shared" si="0"/>
        <v>0</v>
      </c>
      <c r="M35" s="188">
        <f t="shared" si="0"/>
        <v>0</v>
      </c>
      <c r="N35" s="188">
        <f t="shared" si="0"/>
        <v>0</v>
      </c>
      <c r="O35" s="188">
        <f t="shared" si="0"/>
        <v>0</v>
      </c>
      <c r="P35" s="188">
        <f t="shared" si="0"/>
        <v>0</v>
      </c>
      <c r="Q35" s="178"/>
    </row>
    <row r="36" spans="2:17" ht="16.149999999999999" customHeight="1" x14ac:dyDescent="0.2">
      <c r="B36" s="749"/>
      <c r="C36" s="750"/>
      <c r="D36" s="752"/>
      <c r="E36" s="180" t="s">
        <v>34</v>
      </c>
      <c r="F36" s="189">
        <f t="shared" si="0"/>
        <v>0</v>
      </c>
      <c r="G36" s="189">
        <f t="shared" si="0"/>
        <v>0</v>
      </c>
      <c r="H36" s="189">
        <f t="shared" si="0"/>
        <v>0</v>
      </c>
      <c r="I36" s="189">
        <f t="shared" si="0"/>
        <v>0</v>
      </c>
      <c r="J36" s="189">
        <f t="shared" si="0"/>
        <v>0</v>
      </c>
      <c r="K36" s="189">
        <f t="shared" si="0"/>
        <v>0</v>
      </c>
      <c r="L36" s="189">
        <f t="shared" si="0"/>
        <v>0</v>
      </c>
      <c r="M36" s="189">
        <f t="shared" si="0"/>
        <v>0</v>
      </c>
      <c r="N36" s="189">
        <f t="shared" si="0"/>
        <v>0</v>
      </c>
      <c r="O36" s="189">
        <f t="shared" si="0"/>
        <v>0</v>
      </c>
      <c r="P36" s="189">
        <f t="shared" si="0"/>
        <v>0</v>
      </c>
      <c r="Q36" s="190">
        <f>Q28+Q30+Q32+Q34</f>
        <v>0</v>
      </c>
    </row>
    <row r="37" spans="2:17" ht="16.149999999999999" customHeight="1" x14ac:dyDescent="0.2">
      <c r="B37" s="747" t="s">
        <v>36</v>
      </c>
      <c r="C37" s="748"/>
      <c r="D37" s="751"/>
      <c r="E37" s="191" t="s">
        <v>35</v>
      </c>
      <c r="F37" s="192">
        <f t="shared" ref="F37:P38" si="1">F25+F35</f>
        <v>0</v>
      </c>
      <c r="G37" s="192">
        <f t="shared" si="1"/>
        <v>0</v>
      </c>
      <c r="H37" s="192">
        <f t="shared" si="1"/>
        <v>0</v>
      </c>
      <c r="I37" s="192">
        <f t="shared" si="1"/>
        <v>0</v>
      </c>
      <c r="J37" s="192">
        <f t="shared" si="1"/>
        <v>0</v>
      </c>
      <c r="K37" s="192">
        <f t="shared" si="1"/>
        <v>0</v>
      </c>
      <c r="L37" s="192">
        <f t="shared" si="1"/>
        <v>0</v>
      </c>
      <c r="M37" s="192">
        <f t="shared" si="1"/>
        <v>0</v>
      </c>
      <c r="N37" s="192">
        <f t="shared" si="1"/>
        <v>0</v>
      </c>
      <c r="O37" s="192">
        <f t="shared" si="1"/>
        <v>0</v>
      </c>
      <c r="P37" s="192">
        <f t="shared" si="1"/>
        <v>0</v>
      </c>
      <c r="Q37" s="175"/>
    </row>
    <row r="38" spans="2:17" ht="16.149999999999999" customHeight="1" x14ac:dyDescent="0.2">
      <c r="B38" s="749"/>
      <c r="C38" s="750"/>
      <c r="D38" s="752"/>
      <c r="E38" s="180" t="s">
        <v>34</v>
      </c>
      <c r="F38" s="189">
        <f t="shared" si="1"/>
        <v>0</v>
      </c>
      <c r="G38" s="189">
        <f t="shared" si="1"/>
        <v>0</v>
      </c>
      <c r="H38" s="189">
        <f t="shared" si="1"/>
        <v>0</v>
      </c>
      <c r="I38" s="189">
        <f t="shared" si="1"/>
        <v>0</v>
      </c>
      <c r="J38" s="189">
        <f t="shared" si="1"/>
        <v>0</v>
      </c>
      <c r="K38" s="189">
        <f t="shared" si="1"/>
        <v>0</v>
      </c>
      <c r="L38" s="189">
        <f t="shared" si="1"/>
        <v>0</v>
      </c>
      <c r="M38" s="189">
        <f t="shared" si="1"/>
        <v>0</v>
      </c>
      <c r="N38" s="189">
        <f t="shared" si="1"/>
        <v>0</v>
      </c>
      <c r="O38" s="189">
        <f t="shared" si="1"/>
        <v>0</v>
      </c>
      <c r="P38" s="189">
        <f t="shared" si="1"/>
        <v>0</v>
      </c>
      <c r="Q38" s="190">
        <f>Q26+Q36</f>
        <v>0</v>
      </c>
    </row>
    <row r="39" spans="2:17" ht="16.149999999999999" customHeight="1" x14ac:dyDescent="0.2">
      <c r="B39" s="170"/>
      <c r="C39" s="193"/>
    </row>
    <row r="40" spans="2:17" ht="16.149999999999999" customHeight="1" x14ac:dyDescent="0.2">
      <c r="B40" s="29" t="s">
        <v>33</v>
      </c>
      <c r="C40" s="193"/>
    </row>
    <row r="41" spans="2:17" ht="16.149999999999999" customHeight="1" x14ac:dyDescent="0.2">
      <c r="B41" s="194"/>
      <c r="C41" s="195"/>
      <c r="D41" s="196" t="s">
        <v>32</v>
      </c>
      <c r="E41" s="197"/>
      <c r="F41" s="198">
        <v>7</v>
      </c>
      <c r="G41" s="198">
        <v>12</v>
      </c>
      <c r="H41" s="198">
        <v>12</v>
      </c>
      <c r="I41" s="198">
        <v>12</v>
      </c>
      <c r="J41" s="198">
        <v>12</v>
      </c>
      <c r="K41" s="198">
        <v>12</v>
      </c>
      <c r="L41" s="198">
        <v>12</v>
      </c>
      <c r="M41" s="198">
        <v>12</v>
      </c>
      <c r="N41" s="198">
        <v>12</v>
      </c>
      <c r="O41" s="198">
        <v>12</v>
      </c>
      <c r="P41" s="198">
        <v>12</v>
      </c>
      <c r="Q41" s="199">
        <f>SUM(F41:P41)</f>
        <v>127</v>
      </c>
    </row>
    <row r="42" spans="2:17" ht="16.149999999999999" customHeight="1" x14ac:dyDescent="0.2">
      <c r="B42" s="200"/>
      <c r="C42" s="33" t="s">
        <v>31</v>
      </c>
      <c r="D42" s="201" t="s">
        <v>30</v>
      </c>
      <c r="E42" s="202"/>
      <c r="F42" s="203">
        <f t="shared" ref="F42:P42" si="2">F41*$Q43</f>
        <v>0</v>
      </c>
      <c r="G42" s="203">
        <f t="shared" si="2"/>
        <v>0</v>
      </c>
      <c r="H42" s="203">
        <f t="shared" si="2"/>
        <v>0</v>
      </c>
      <c r="I42" s="203">
        <f t="shared" si="2"/>
        <v>0</v>
      </c>
      <c r="J42" s="203">
        <f t="shared" si="2"/>
        <v>0</v>
      </c>
      <c r="K42" s="203">
        <f t="shared" si="2"/>
        <v>0</v>
      </c>
      <c r="L42" s="203">
        <f t="shared" si="2"/>
        <v>0</v>
      </c>
      <c r="M42" s="203">
        <f t="shared" si="2"/>
        <v>0</v>
      </c>
      <c r="N42" s="203">
        <f t="shared" si="2"/>
        <v>0</v>
      </c>
      <c r="O42" s="203">
        <f t="shared" si="2"/>
        <v>0</v>
      </c>
      <c r="P42" s="203">
        <f t="shared" si="2"/>
        <v>0</v>
      </c>
      <c r="Q42" s="204">
        <f>SUM(F42:P42)</f>
        <v>0</v>
      </c>
    </row>
    <row r="43" spans="2:17" ht="16.149999999999999" customHeight="1" x14ac:dyDescent="0.2">
      <c r="B43" s="205"/>
      <c r="C43" s="35" t="s">
        <v>29</v>
      </c>
      <c r="D43" s="206" t="s">
        <v>28</v>
      </c>
      <c r="E43" s="207"/>
      <c r="F43" s="208">
        <f t="shared" ref="F43:P43" si="3">F42/F41</f>
        <v>0</v>
      </c>
      <c r="G43" s="208">
        <f t="shared" si="3"/>
        <v>0</v>
      </c>
      <c r="H43" s="208">
        <f t="shared" si="3"/>
        <v>0</v>
      </c>
      <c r="I43" s="208">
        <f t="shared" si="3"/>
        <v>0</v>
      </c>
      <c r="J43" s="208">
        <f t="shared" si="3"/>
        <v>0</v>
      </c>
      <c r="K43" s="208">
        <f t="shared" si="3"/>
        <v>0</v>
      </c>
      <c r="L43" s="208">
        <f t="shared" si="3"/>
        <v>0</v>
      </c>
      <c r="M43" s="208">
        <f t="shared" si="3"/>
        <v>0</v>
      </c>
      <c r="N43" s="208">
        <f t="shared" si="3"/>
        <v>0</v>
      </c>
      <c r="O43" s="208">
        <f t="shared" si="3"/>
        <v>0</v>
      </c>
      <c r="P43" s="208">
        <f t="shared" si="3"/>
        <v>0</v>
      </c>
      <c r="Q43" s="209">
        <f>Q38/233</f>
        <v>0</v>
      </c>
    </row>
    <row r="44" spans="2:17" ht="16.149999999999999" customHeight="1" x14ac:dyDescent="0.2">
      <c r="B44" s="170" t="s">
        <v>307</v>
      </c>
      <c r="C44" s="193"/>
    </row>
    <row r="45" spans="2:17" ht="16.149999999999999" customHeight="1" x14ac:dyDescent="0.2">
      <c r="B45" s="164" t="s">
        <v>308</v>
      </c>
      <c r="F45" s="210"/>
      <c r="G45" s="210"/>
      <c r="H45" s="210"/>
      <c r="I45" s="210"/>
      <c r="J45" s="210"/>
      <c r="K45" s="210"/>
      <c r="L45" s="210"/>
      <c r="M45" s="210"/>
      <c r="N45" s="210"/>
      <c r="O45" s="210"/>
      <c r="P45" s="210"/>
      <c r="Q45" s="210"/>
    </row>
    <row r="46" spans="2:17" ht="16.149999999999999" customHeight="1" x14ac:dyDescent="0.2">
      <c r="C46" s="211"/>
      <c r="D46" s="211"/>
      <c r="E46" s="211"/>
      <c r="F46" s="210"/>
      <c r="G46" s="210"/>
      <c r="H46" s="210"/>
      <c r="I46" s="210"/>
      <c r="J46" s="210"/>
      <c r="K46" s="210"/>
      <c r="L46" s="210"/>
      <c r="M46" s="210"/>
      <c r="N46" s="210"/>
      <c r="O46" s="210"/>
      <c r="P46" s="210"/>
      <c r="Q46" s="210"/>
    </row>
    <row r="47" spans="2:17" ht="16.149999999999999" customHeight="1" x14ac:dyDescent="0.2">
      <c r="C47" s="211"/>
      <c r="D47" s="211"/>
      <c r="E47" s="211"/>
      <c r="F47" s="210"/>
      <c r="G47" s="210"/>
      <c r="H47" s="210"/>
      <c r="I47" s="210"/>
      <c r="J47" s="210"/>
      <c r="K47" s="210"/>
      <c r="L47" s="210"/>
      <c r="M47" s="210"/>
      <c r="N47" s="210"/>
      <c r="O47" s="210"/>
      <c r="P47" s="210"/>
      <c r="Q47" s="210"/>
    </row>
  </sheetData>
  <sheetProtection insertRows="0"/>
  <protectedRanges>
    <protectedRange sqref="C27:E27 C10:D10 D12 D14 D16 D18 C22:D22 C24:D24 C28:D28 C30:D30 C32:D32 C34:D34 C11:C20 C6:D8 C5:E5 E7 F27:P34 D19:E20 C33:E33 C31:E31 C29:E29 C23:E23 C21:E21 D17:E17 D15:E15 D13:E13 D11:E11 C9:E9 F5:P24" name="範囲1"/>
  </protectedRanges>
  <mergeCells count="42">
    <mergeCell ref="B35:C36"/>
    <mergeCell ref="D35:D36"/>
    <mergeCell ref="B37:C38"/>
    <mergeCell ref="D37:D38"/>
    <mergeCell ref="D21:D22"/>
    <mergeCell ref="B25:C26"/>
    <mergeCell ref="D25:D26"/>
    <mergeCell ref="B27:B34"/>
    <mergeCell ref="C27:C28"/>
    <mergeCell ref="D27:D28"/>
    <mergeCell ref="C29:C30"/>
    <mergeCell ref="D29:D30"/>
    <mergeCell ref="C31:C32"/>
    <mergeCell ref="D31:D32"/>
    <mergeCell ref="C33:C34"/>
    <mergeCell ref="D33:D34"/>
    <mergeCell ref="C23:C24"/>
    <mergeCell ref="D23:D24"/>
    <mergeCell ref="B9:B24"/>
    <mergeCell ref="C9:C10"/>
    <mergeCell ref="D9:D10"/>
    <mergeCell ref="C11:C12"/>
    <mergeCell ref="D11:D12"/>
    <mergeCell ref="C13:C14"/>
    <mergeCell ref="D13:D14"/>
    <mergeCell ref="C15:C16"/>
    <mergeCell ref="D15:D16"/>
    <mergeCell ref="C17:C18"/>
    <mergeCell ref="D17:D18"/>
    <mergeCell ref="C19:C20"/>
    <mergeCell ref="D19:D20"/>
    <mergeCell ref="C21:C22"/>
    <mergeCell ref="B1:Q1"/>
    <mergeCell ref="B3:C4"/>
    <mergeCell ref="D3:D4"/>
    <mergeCell ref="E3:P3"/>
    <mergeCell ref="Q3:Q4"/>
    <mergeCell ref="B5:B8"/>
    <mergeCell ref="C5:C6"/>
    <mergeCell ref="D5:D6"/>
    <mergeCell ref="C7:C8"/>
    <mergeCell ref="D7:D8"/>
  </mergeCells>
  <phoneticPr fontId="2"/>
  <printOptions horizontalCentered="1"/>
  <pageMargins left="0.51181102362204722" right="0.59055118110236227" top="0.98425196850393704" bottom="0.39370078740157483" header="0.51181102362204722" footer="0.23622047244094491"/>
  <pageSetup paperSize="8" orientation="landscape" r:id="rId1"/>
  <headerFooter alignWithMargins="0">
    <oddHeader>&amp;Rごみ処理施設整備・運営事業に係る提案書類(&amp;A)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C48"/>
  <sheetViews>
    <sheetView showGridLines="0" view="pageBreakPreview" zoomScaleNormal="85" zoomScaleSheetLayoutView="100" zoomScalePageLayoutView="70" workbookViewId="0">
      <pane ySplit="4" topLeftCell="A5" activePane="bottomLeft" state="frozen"/>
      <selection activeCell="D23" sqref="D23"/>
      <selection pane="bottomLeft" activeCell="G33" sqref="G33"/>
    </sheetView>
  </sheetViews>
  <sheetFormatPr defaultColWidth="9" defaultRowHeight="30" customHeight="1" x14ac:dyDescent="0.2"/>
  <cols>
    <col min="1" max="1" width="2.6328125" style="134" customWidth="1"/>
    <col min="2" max="2" width="16.453125" style="145" customWidth="1"/>
    <col min="3" max="3" width="7" style="145" customWidth="1"/>
    <col min="4" max="4" width="9.6328125" style="146" customWidth="1"/>
    <col min="5" max="29" width="9.6328125" style="134" customWidth="1"/>
    <col min="30" max="16384" width="9" style="134"/>
  </cols>
  <sheetData>
    <row r="1" spans="2:29" s="129" customFormat="1" ht="21" customHeight="1" x14ac:dyDescent="0.2">
      <c r="B1" s="726" t="s">
        <v>427</v>
      </c>
      <c r="C1" s="726"/>
      <c r="D1" s="726"/>
      <c r="E1" s="726"/>
      <c r="F1" s="726"/>
      <c r="G1" s="726"/>
      <c r="H1" s="726"/>
      <c r="I1" s="726"/>
      <c r="J1" s="726"/>
      <c r="K1" s="726"/>
      <c r="L1" s="726"/>
      <c r="M1" s="726"/>
      <c r="N1" s="726"/>
      <c r="O1" s="726"/>
      <c r="P1" s="726"/>
      <c r="Q1" s="726"/>
      <c r="R1" s="726"/>
      <c r="S1" s="726"/>
      <c r="T1" s="726"/>
      <c r="U1" s="726"/>
      <c r="V1" s="726"/>
      <c r="W1" s="726"/>
      <c r="X1" s="726"/>
      <c r="Y1" s="726"/>
      <c r="Z1" s="726"/>
      <c r="AA1" s="726"/>
      <c r="AB1" s="726"/>
      <c r="AC1" s="726"/>
    </row>
    <row r="2" spans="2:29" s="129" customFormat="1" ht="17.25" customHeight="1" x14ac:dyDescent="0.2">
      <c r="B2" s="130"/>
      <c r="C2" s="131"/>
      <c r="D2" s="132"/>
      <c r="Y2" s="37"/>
      <c r="Z2" s="37"/>
      <c r="AA2" s="37"/>
      <c r="AB2" s="37"/>
      <c r="AC2" s="133" t="s">
        <v>61</v>
      </c>
    </row>
    <row r="3" spans="2:29" ht="17.149999999999999" customHeight="1" x14ac:dyDescent="0.2">
      <c r="B3" s="795" t="s">
        <v>60</v>
      </c>
      <c r="C3" s="796"/>
      <c r="D3" s="792" t="s">
        <v>59</v>
      </c>
      <c r="E3" s="793"/>
      <c r="F3" s="793"/>
      <c r="G3" s="793"/>
      <c r="H3" s="793"/>
      <c r="I3" s="793"/>
      <c r="J3" s="793"/>
      <c r="K3" s="793"/>
      <c r="L3" s="793"/>
      <c r="M3" s="793"/>
      <c r="N3" s="793"/>
      <c r="O3" s="793"/>
      <c r="P3" s="793"/>
      <c r="Q3" s="793"/>
      <c r="R3" s="793"/>
      <c r="S3" s="793"/>
      <c r="T3" s="793"/>
      <c r="U3" s="793"/>
      <c r="V3" s="793"/>
      <c r="W3" s="793"/>
      <c r="X3" s="793"/>
      <c r="Y3" s="793"/>
      <c r="Z3" s="793"/>
      <c r="AA3" s="793"/>
      <c r="AB3" s="794"/>
      <c r="AC3" s="732" t="s">
        <v>44</v>
      </c>
    </row>
    <row r="4" spans="2:29" ht="30" customHeight="1" x14ac:dyDescent="0.2">
      <c r="B4" s="797"/>
      <c r="C4" s="798"/>
      <c r="D4" s="135" t="s">
        <v>160</v>
      </c>
      <c r="E4" s="135" t="s">
        <v>161</v>
      </c>
      <c r="F4" s="135" t="s">
        <v>162</v>
      </c>
      <c r="G4" s="135" t="s">
        <v>163</v>
      </c>
      <c r="H4" s="135" t="s">
        <v>164</v>
      </c>
      <c r="I4" s="135" t="s">
        <v>165</v>
      </c>
      <c r="J4" s="135" t="s">
        <v>166</v>
      </c>
      <c r="K4" s="135" t="s">
        <v>167</v>
      </c>
      <c r="L4" s="135" t="s">
        <v>168</v>
      </c>
      <c r="M4" s="135" t="s">
        <v>169</v>
      </c>
      <c r="N4" s="135" t="s">
        <v>170</v>
      </c>
      <c r="O4" s="135" t="s">
        <v>171</v>
      </c>
      <c r="P4" s="135" t="s">
        <v>172</v>
      </c>
      <c r="Q4" s="135" t="s">
        <v>173</v>
      </c>
      <c r="R4" s="135" t="s">
        <v>174</v>
      </c>
      <c r="S4" s="135" t="s">
        <v>175</v>
      </c>
      <c r="T4" s="135" t="s">
        <v>176</v>
      </c>
      <c r="U4" s="135" t="s">
        <v>177</v>
      </c>
      <c r="V4" s="135" t="s">
        <v>178</v>
      </c>
      <c r="W4" s="135" t="s">
        <v>290</v>
      </c>
      <c r="X4" s="135" t="s">
        <v>291</v>
      </c>
      <c r="Y4" s="135" t="s">
        <v>292</v>
      </c>
      <c r="Z4" s="135" t="s">
        <v>416</v>
      </c>
      <c r="AA4" s="135" t="s">
        <v>417</v>
      </c>
      <c r="AB4" s="135" t="s">
        <v>418</v>
      </c>
      <c r="AC4" s="791"/>
    </row>
    <row r="5" spans="2:29" ht="16.149999999999999" customHeight="1" x14ac:dyDescent="0.2">
      <c r="B5" s="789"/>
      <c r="C5" s="136" t="s">
        <v>58</v>
      </c>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8"/>
    </row>
    <row r="6" spans="2:29" ht="16.149999999999999" customHeight="1" x14ac:dyDescent="0.2">
      <c r="B6" s="790"/>
      <c r="C6" s="139" t="s">
        <v>57</v>
      </c>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1">
        <f>SUM(D6:AB6)</f>
        <v>0</v>
      </c>
    </row>
    <row r="7" spans="2:29" ht="16.149999999999999" customHeight="1" x14ac:dyDescent="0.2">
      <c r="B7" s="789"/>
      <c r="C7" s="136" t="s">
        <v>58</v>
      </c>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8"/>
    </row>
    <row r="8" spans="2:29" ht="16.149999999999999" customHeight="1" x14ac:dyDescent="0.2">
      <c r="B8" s="790"/>
      <c r="C8" s="139" t="s">
        <v>57</v>
      </c>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1">
        <f>SUM(D8:AB8)</f>
        <v>0</v>
      </c>
    </row>
    <row r="9" spans="2:29" ht="16.149999999999999" customHeight="1" x14ac:dyDescent="0.2">
      <c r="B9" s="789"/>
      <c r="C9" s="136" t="s">
        <v>58</v>
      </c>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8"/>
    </row>
    <row r="10" spans="2:29" ht="16.149999999999999" customHeight="1" x14ac:dyDescent="0.2">
      <c r="B10" s="790"/>
      <c r="C10" s="139" t="s">
        <v>57</v>
      </c>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1">
        <f>SUM(D10:AB10)</f>
        <v>0</v>
      </c>
    </row>
    <row r="11" spans="2:29" ht="16.149999999999999" customHeight="1" x14ac:dyDescent="0.2">
      <c r="B11" s="789"/>
      <c r="C11" s="136" t="s">
        <v>58</v>
      </c>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8"/>
    </row>
    <row r="12" spans="2:29" ht="16.149999999999999" customHeight="1" x14ac:dyDescent="0.2">
      <c r="B12" s="790"/>
      <c r="C12" s="139" t="s">
        <v>57</v>
      </c>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1">
        <f>SUM(D12:AB12)</f>
        <v>0</v>
      </c>
    </row>
    <row r="13" spans="2:29" ht="16.149999999999999" customHeight="1" x14ac:dyDescent="0.2">
      <c r="B13" s="789"/>
      <c r="C13" s="136" t="s">
        <v>58</v>
      </c>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8"/>
    </row>
    <row r="14" spans="2:29" ht="16.149999999999999" customHeight="1" x14ac:dyDescent="0.2">
      <c r="B14" s="790"/>
      <c r="C14" s="139" t="s">
        <v>57</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1">
        <f>SUM(D14:AB14)</f>
        <v>0</v>
      </c>
    </row>
    <row r="15" spans="2:29" ht="16.149999999999999" customHeight="1" x14ac:dyDescent="0.2">
      <c r="B15" s="789"/>
      <c r="C15" s="136" t="s">
        <v>58</v>
      </c>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8"/>
    </row>
    <row r="16" spans="2:29" ht="16.149999999999999" customHeight="1" x14ac:dyDescent="0.2">
      <c r="B16" s="790"/>
      <c r="C16" s="139" t="s">
        <v>57</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1">
        <f>SUM(D16:AB16)</f>
        <v>0</v>
      </c>
    </row>
    <row r="17" spans="2:29" ht="16.149999999999999" customHeight="1" x14ac:dyDescent="0.2">
      <c r="B17" s="789"/>
      <c r="C17" s="136" t="s">
        <v>58</v>
      </c>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8"/>
    </row>
    <row r="18" spans="2:29" ht="16.149999999999999" customHeight="1" x14ac:dyDescent="0.2">
      <c r="B18" s="790"/>
      <c r="C18" s="139" t="s">
        <v>57</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1">
        <f>SUM(D18:AB18)</f>
        <v>0</v>
      </c>
    </row>
    <row r="19" spans="2:29" ht="16.149999999999999" customHeight="1" x14ac:dyDescent="0.2">
      <c r="B19" s="789"/>
      <c r="C19" s="136" t="s">
        <v>58</v>
      </c>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8"/>
    </row>
    <row r="20" spans="2:29" ht="16.149999999999999" customHeight="1" x14ac:dyDescent="0.2">
      <c r="B20" s="790"/>
      <c r="C20" s="139" t="s">
        <v>57</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1">
        <f>SUM(D20:AB20)</f>
        <v>0</v>
      </c>
    </row>
    <row r="21" spans="2:29" ht="16.149999999999999" customHeight="1" x14ac:dyDescent="0.2">
      <c r="B21" s="789"/>
      <c r="C21" s="136" t="s">
        <v>58</v>
      </c>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8"/>
    </row>
    <row r="22" spans="2:29" ht="16.149999999999999" customHeight="1" x14ac:dyDescent="0.2">
      <c r="B22" s="790"/>
      <c r="C22" s="139" t="s">
        <v>57</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1">
        <f>SUM(D22:AB22)</f>
        <v>0</v>
      </c>
    </row>
    <row r="23" spans="2:29" ht="16.149999999999999" customHeight="1" x14ac:dyDescent="0.2">
      <c r="B23" s="789"/>
      <c r="C23" s="136" t="s">
        <v>58</v>
      </c>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8"/>
    </row>
    <row r="24" spans="2:29" ht="16.149999999999999" customHeight="1" x14ac:dyDescent="0.2">
      <c r="B24" s="790"/>
      <c r="C24" s="139" t="s">
        <v>57</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1">
        <f>SUM(D24:AB24)</f>
        <v>0</v>
      </c>
    </row>
    <row r="25" spans="2:29" ht="16.149999999999999" customHeight="1" x14ac:dyDescent="0.2">
      <c r="B25" s="789"/>
      <c r="C25" s="136" t="s">
        <v>58</v>
      </c>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8"/>
    </row>
    <row r="26" spans="2:29" ht="16.149999999999999" customHeight="1" x14ac:dyDescent="0.2">
      <c r="B26" s="790"/>
      <c r="C26" s="139" t="s">
        <v>57</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1">
        <f>SUM(D26:AB26)</f>
        <v>0</v>
      </c>
    </row>
    <row r="27" spans="2:29" ht="16.149999999999999" customHeight="1" x14ac:dyDescent="0.2">
      <c r="B27" s="789"/>
      <c r="C27" s="136" t="s">
        <v>58</v>
      </c>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8"/>
    </row>
    <row r="28" spans="2:29" ht="16.149999999999999" customHeight="1" x14ac:dyDescent="0.2">
      <c r="B28" s="790"/>
      <c r="C28" s="139" t="s">
        <v>57</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1">
        <f>SUM(D28:AB28)</f>
        <v>0</v>
      </c>
    </row>
    <row r="29" spans="2:29" ht="16.149999999999999" customHeight="1" x14ac:dyDescent="0.2">
      <c r="B29" s="789"/>
      <c r="C29" s="136" t="s">
        <v>58</v>
      </c>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8"/>
    </row>
    <row r="30" spans="2:29" ht="16.149999999999999" customHeight="1" x14ac:dyDescent="0.2">
      <c r="B30" s="790"/>
      <c r="C30" s="139" t="s">
        <v>57</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1">
        <f>SUM(D30:AB30)</f>
        <v>0</v>
      </c>
    </row>
    <row r="31" spans="2:29" ht="20.149999999999999" customHeight="1" x14ac:dyDescent="0.2">
      <c r="B31" s="801" t="s">
        <v>56</v>
      </c>
      <c r="C31" s="802"/>
      <c r="D31" s="142">
        <f t="shared" ref="D31:AA31" si="0">D6+D8+D14+D16+D18+D20+D22+D10+D12+D24+D26+D28+D30</f>
        <v>0</v>
      </c>
      <c r="E31" s="142">
        <f t="shared" si="0"/>
        <v>0</v>
      </c>
      <c r="F31" s="142">
        <f t="shared" si="0"/>
        <v>0</v>
      </c>
      <c r="G31" s="142">
        <f t="shared" si="0"/>
        <v>0</v>
      </c>
      <c r="H31" s="142">
        <f t="shared" si="0"/>
        <v>0</v>
      </c>
      <c r="I31" s="142">
        <f t="shared" si="0"/>
        <v>0</v>
      </c>
      <c r="J31" s="142">
        <f t="shared" si="0"/>
        <v>0</v>
      </c>
      <c r="K31" s="142">
        <f t="shared" si="0"/>
        <v>0</v>
      </c>
      <c r="L31" s="142">
        <f t="shared" si="0"/>
        <v>0</v>
      </c>
      <c r="M31" s="142">
        <f t="shared" si="0"/>
        <v>0</v>
      </c>
      <c r="N31" s="142">
        <f t="shared" si="0"/>
        <v>0</v>
      </c>
      <c r="O31" s="142">
        <f t="shared" si="0"/>
        <v>0</v>
      </c>
      <c r="P31" s="142">
        <f t="shared" si="0"/>
        <v>0</v>
      </c>
      <c r="Q31" s="142">
        <f t="shared" si="0"/>
        <v>0</v>
      </c>
      <c r="R31" s="142">
        <f t="shared" si="0"/>
        <v>0</v>
      </c>
      <c r="S31" s="142">
        <f t="shared" si="0"/>
        <v>0</v>
      </c>
      <c r="T31" s="142">
        <f t="shared" si="0"/>
        <v>0</v>
      </c>
      <c r="U31" s="142">
        <f t="shared" si="0"/>
        <v>0</v>
      </c>
      <c r="V31" s="142">
        <f t="shared" si="0"/>
        <v>0</v>
      </c>
      <c r="W31" s="142">
        <f t="shared" si="0"/>
        <v>0</v>
      </c>
      <c r="X31" s="142">
        <f t="shared" si="0"/>
        <v>0</v>
      </c>
      <c r="Y31" s="142">
        <f t="shared" si="0"/>
        <v>0</v>
      </c>
      <c r="Z31" s="142">
        <f t="shared" si="0"/>
        <v>0</v>
      </c>
      <c r="AA31" s="142">
        <f t="shared" si="0"/>
        <v>0</v>
      </c>
      <c r="AB31" s="142">
        <f t="shared" ref="AB31" si="1">AB6+AB8+AB14+AB16+AB18+AB20+AB22+AB10+AB12+AB24+AB26+AB28+AB30</f>
        <v>0</v>
      </c>
      <c r="AC31" s="143">
        <f>AC6+AC8+AC14+AC16+AC18+AC20+AC22+AC10+AC12+AC24+AC26+AC28+AC30</f>
        <v>0</v>
      </c>
    </row>
    <row r="32" spans="2:29" ht="16.149999999999999" customHeight="1" x14ac:dyDescent="0.2">
      <c r="B32" s="144"/>
    </row>
    <row r="33" spans="2:29" ht="16.149999999999999" customHeight="1" x14ac:dyDescent="0.2">
      <c r="B33" s="29" t="s">
        <v>33</v>
      </c>
    </row>
    <row r="34" spans="2:29" ht="16.149999999999999" customHeight="1" x14ac:dyDescent="0.2">
      <c r="B34" s="147"/>
      <c r="C34" s="148" t="s">
        <v>32</v>
      </c>
      <c r="D34" s="149">
        <v>7</v>
      </c>
      <c r="E34" s="149">
        <v>12</v>
      </c>
      <c r="F34" s="149">
        <v>12</v>
      </c>
      <c r="G34" s="149">
        <v>12</v>
      </c>
      <c r="H34" s="149">
        <v>12</v>
      </c>
      <c r="I34" s="149">
        <v>12</v>
      </c>
      <c r="J34" s="149">
        <v>12</v>
      </c>
      <c r="K34" s="149">
        <v>12</v>
      </c>
      <c r="L34" s="149">
        <v>12</v>
      </c>
      <c r="M34" s="149">
        <v>12</v>
      </c>
      <c r="N34" s="149">
        <v>12</v>
      </c>
      <c r="O34" s="149">
        <v>12</v>
      </c>
      <c r="P34" s="149">
        <v>12</v>
      </c>
      <c r="Q34" s="149">
        <v>12</v>
      </c>
      <c r="R34" s="149">
        <v>12</v>
      </c>
      <c r="S34" s="149">
        <v>12</v>
      </c>
      <c r="T34" s="149">
        <v>12</v>
      </c>
      <c r="U34" s="149">
        <v>12</v>
      </c>
      <c r="V34" s="149">
        <v>12</v>
      </c>
      <c r="W34" s="149">
        <v>12</v>
      </c>
      <c r="X34" s="149">
        <v>12</v>
      </c>
      <c r="Y34" s="149">
        <v>12</v>
      </c>
      <c r="Z34" s="150">
        <v>12</v>
      </c>
      <c r="AA34" s="149">
        <v>12</v>
      </c>
      <c r="AB34" s="149">
        <v>12</v>
      </c>
      <c r="AC34" s="151">
        <f>SUM(D34:AB34)</f>
        <v>295</v>
      </c>
    </row>
    <row r="35" spans="2:29" ht="16.149999999999999" customHeight="1" x14ac:dyDescent="0.2">
      <c r="B35" s="799" t="s">
        <v>55</v>
      </c>
      <c r="C35" s="800"/>
      <c r="D35" s="152"/>
      <c r="E35" s="152"/>
      <c r="F35" s="152"/>
      <c r="G35" s="152"/>
      <c r="H35" s="152"/>
      <c r="I35" s="152"/>
      <c r="J35" s="152"/>
      <c r="K35" s="152"/>
      <c r="L35" s="152"/>
      <c r="M35" s="152"/>
      <c r="N35" s="152"/>
      <c r="O35" s="152"/>
      <c r="P35" s="152"/>
      <c r="Q35" s="152"/>
      <c r="R35" s="152"/>
      <c r="S35" s="152"/>
      <c r="T35" s="152"/>
      <c r="U35" s="152"/>
      <c r="V35" s="152"/>
      <c r="W35" s="152"/>
      <c r="X35" s="152"/>
      <c r="Y35" s="152"/>
      <c r="Z35" s="153"/>
      <c r="AA35" s="152"/>
      <c r="AB35" s="152"/>
      <c r="AC35" s="154">
        <f>AC31/AC34</f>
        <v>0</v>
      </c>
    </row>
    <row r="36" spans="2:29" ht="16.149999999999999" customHeight="1" x14ac:dyDescent="0.2">
      <c r="B36" s="799" t="s">
        <v>54</v>
      </c>
      <c r="C36" s="800"/>
      <c r="D36" s="152"/>
      <c r="E36" s="152"/>
      <c r="F36" s="152"/>
      <c r="G36" s="152"/>
      <c r="H36" s="152"/>
      <c r="I36" s="152"/>
      <c r="J36" s="152"/>
      <c r="K36" s="152"/>
      <c r="L36" s="152"/>
      <c r="M36" s="152"/>
      <c r="N36" s="152"/>
      <c r="O36" s="152"/>
      <c r="P36" s="152"/>
      <c r="Q36" s="152"/>
      <c r="R36" s="152"/>
      <c r="S36" s="152"/>
      <c r="T36" s="152"/>
      <c r="U36" s="152"/>
      <c r="V36" s="152"/>
      <c r="W36" s="152"/>
      <c r="X36" s="152"/>
      <c r="Y36" s="152"/>
      <c r="Z36" s="153"/>
      <c r="AA36" s="152"/>
      <c r="AB36" s="152"/>
      <c r="AC36" s="155">
        <f>ROUNDDOWN(AC35,0)</f>
        <v>0</v>
      </c>
    </row>
    <row r="37" spans="2:29" ht="16.149999999999999" customHeight="1" x14ac:dyDescent="0.2">
      <c r="B37" s="34" t="s">
        <v>53</v>
      </c>
      <c r="C37" s="156" t="s">
        <v>52</v>
      </c>
      <c r="D37" s="152"/>
      <c r="E37" s="152"/>
      <c r="F37" s="152"/>
      <c r="G37" s="152"/>
      <c r="H37" s="152"/>
      <c r="I37" s="152"/>
      <c r="J37" s="152"/>
      <c r="K37" s="152"/>
      <c r="L37" s="152"/>
      <c r="M37" s="152"/>
      <c r="N37" s="152"/>
      <c r="O37" s="152"/>
      <c r="P37" s="152"/>
      <c r="Q37" s="152"/>
      <c r="R37" s="152"/>
      <c r="S37" s="152"/>
      <c r="T37" s="152"/>
      <c r="U37" s="152"/>
      <c r="V37" s="152"/>
      <c r="W37" s="152"/>
      <c r="X37" s="152"/>
      <c r="Y37" s="152"/>
      <c r="Z37" s="153"/>
      <c r="AA37" s="152"/>
      <c r="AB37" s="152"/>
      <c r="AC37" s="155"/>
    </row>
    <row r="38" spans="2:29" ht="16.149999999999999" customHeight="1" x14ac:dyDescent="0.2">
      <c r="B38" s="34" t="s">
        <v>51</v>
      </c>
      <c r="C38" s="156" t="s">
        <v>50</v>
      </c>
      <c r="D38" s="157">
        <f t="shared" ref="D38:AB38" si="2">D34*$AC36</f>
        <v>0</v>
      </c>
      <c r="E38" s="157">
        <f t="shared" si="2"/>
        <v>0</v>
      </c>
      <c r="F38" s="157">
        <f t="shared" si="2"/>
        <v>0</v>
      </c>
      <c r="G38" s="157">
        <f t="shared" ref="G38:L38" si="3">G34*$AC36</f>
        <v>0</v>
      </c>
      <c r="H38" s="157">
        <f t="shared" si="3"/>
        <v>0</v>
      </c>
      <c r="I38" s="157">
        <f t="shared" si="3"/>
        <v>0</v>
      </c>
      <c r="J38" s="157">
        <f t="shared" si="3"/>
        <v>0</v>
      </c>
      <c r="K38" s="157">
        <f t="shared" si="3"/>
        <v>0</v>
      </c>
      <c r="L38" s="157">
        <f t="shared" si="3"/>
        <v>0</v>
      </c>
      <c r="M38" s="157">
        <f t="shared" si="2"/>
        <v>0</v>
      </c>
      <c r="N38" s="157">
        <f t="shared" si="2"/>
        <v>0</v>
      </c>
      <c r="O38" s="157">
        <f t="shared" si="2"/>
        <v>0</v>
      </c>
      <c r="P38" s="157">
        <f t="shared" si="2"/>
        <v>0</v>
      </c>
      <c r="Q38" s="157">
        <f t="shared" si="2"/>
        <v>0</v>
      </c>
      <c r="R38" s="157">
        <f t="shared" si="2"/>
        <v>0</v>
      </c>
      <c r="S38" s="157">
        <f t="shared" si="2"/>
        <v>0</v>
      </c>
      <c r="T38" s="157">
        <f t="shared" si="2"/>
        <v>0</v>
      </c>
      <c r="U38" s="157">
        <f t="shared" si="2"/>
        <v>0</v>
      </c>
      <c r="V38" s="157">
        <f t="shared" si="2"/>
        <v>0</v>
      </c>
      <c r="W38" s="157">
        <f t="shared" si="2"/>
        <v>0</v>
      </c>
      <c r="X38" s="157">
        <f t="shared" si="2"/>
        <v>0</v>
      </c>
      <c r="Y38" s="157">
        <f t="shared" si="2"/>
        <v>0</v>
      </c>
      <c r="Z38" s="158">
        <f t="shared" si="2"/>
        <v>0</v>
      </c>
      <c r="AA38" s="158">
        <f t="shared" si="2"/>
        <v>0</v>
      </c>
      <c r="AB38" s="158">
        <f t="shared" si="2"/>
        <v>0</v>
      </c>
      <c r="AC38" s="159">
        <f>SUM(D38:AB38)</f>
        <v>0</v>
      </c>
    </row>
    <row r="39" spans="2:29" ht="16.149999999999999" customHeight="1" x14ac:dyDescent="0.2">
      <c r="B39" s="36" t="s">
        <v>29</v>
      </c>
      <c r="C39" s="160" t="s">
        <v>49</v>
      </c>
      <c r="D39" s="161">
        <f t="shared" ref="D39:AA39" si="4">D38/D34</f>
        <v>0</v>
      </c>
      <c r="E39" s="161">
        <f t="shared" si="4"/>
        <v>0</v>
      </c>
      <c r="F39" s="161">
        <f t="shared" si="4"/>
        <v>0</v>
      </c>
      <c r="G39" s="161">
        <f t="shared" ref="G39:L39" si="5">G38/G34</f>
        <v>0</v>
      </c>
      <c r="H39" s="161">
        <f t="shared" si="5"/>
        <v>0</v>
      </c>
      <c r="I39" s="161">
        <f t="shared" si="5"/>
        <v>0</v>
      </c>
      <c r="J39" s="161">
        <f t="shared" si="5"/>
        <v>0</v>
      </c>
      <c r="K39" s="161">
        <f t="shared" si="5"/>
        <v>0</v>
      </c>
      <c r="L39" s="161">
        <f t="shared" si="5"/>
        <v>0</v>
      </c>
      <c r="M39" s="161">
        <f t="shared" si="4"/>
        <v>0</v>
      </c>
      <c r="N39" s="161">
        <f t="shared" si="4"/>
        <v>0</v>
      </c>
      <c r="O39" s="161">
        <f t="shared" si="4"/>
        <v>0</v>
      </c>
      <c r="P39" s="161">
        <f t="shared" si="4"/>
        <v>0</v>
      </c>
      <c r="Q39" s="161">
        <f t="shared" si="4"/>
        <v>0</v>
      </c>
      <c r="R39" s="161">
        <f t="shared" si="4"/>
        <v>0</v>
      </c>
      <c r="S39" s="161">
        <f t="shared" si="4"/>
        <v>0</v>
      </c>
      <c r="T39" s="161">
        <f t="shared" si="4"/>
        <v>0</v>
      </c>
      <c r="U39" s="161">
        <f t="shared" si="4"/>
        <v>0</v>
      </c>
      <c r="V39" s="161">
        <f t="shared" si="4"/>
        <v>0</v>
      </c>
      <c r="W39" s="161">
        <f t="shared" si="4"/>
        <v>0</v>
      </c>
      <c r="X39" s="161">
        <f t="shared" si="4"/>
        <v>0</v>
      </c>
      <c r="Y39" s="161">
        <f t="shared" si="4"/>
        <v>0</v>
      </c>
      <c r="Z39" s="162">
        <f t="shared" si="4"/>
        <v>0</v>
      </c>
      <c r="AA39" s="162">
        <f t="shared" si="4"/>
        <v>0</v>
      </c>
      <c r="AB39" s="162">
        <f t="shared" ref="AB39" si="6">AB38/AB34</f>
        <v>0</v>
      </c>
      <c r="AC39" s="163">
        <f>AC38/AC34</f>
        <v>0</v>
      </c>
    </row>
    <row r="40" spans="2:29" ht="16.149999999999999" customHeight="1" x14ac:dyDescent="0.2">
      <c r="B40" s="164" t="s">
        <v>309</v>
      </c>
    </row>
    <row r="41" spans="2:29" ht="16.149999999999999" customHeight="1" x14ac:dyDescent="0.2">
      <c r="B41" s="164" t="s">
        <v>310</v>
      </c>
    </row>
    <row r="42" spans="2:29" ht="16.149999999999999" customHeight="1" x14ac:dyDescent="0.2">
      <c r="B42" s="164" t="s">
        <v>476</v>
      </c>
    </row>
    <row r="43" spans="2:29" ht="16.149999999999999" customHeight="1" x14ac:dyDescent="0.2">
      <c r="B43" s="164" t="s">
        <v>311</v>
      </c>
    </row>
    <row r="44" spans="2:29" ht="16.149999999999999" customHeight="1" x14ac:dyDescent="0.2">
      <c r="B44" s="165" t="s">
        <v>312</v>
      </c>
    </row>
    <row r="45" spans="2:29" ht="16.149999999999999" customHeight="1" x14ac:dyDescent="0.2">
      <c r="B45" s="144"/>
    </row>
    <row r="46" spans="2:29" ht="16.149999999999999" customHeight="1" x14ac:dyDescent="0.2">
      <c r="B46" s="134"/>
      <c r="C46" s="134"/>
      <c r="D46" s="134"/>
    </row>
    <row r="47" spans="2:29" ht="16.149999999999999" customHeight="1" x14ac:dyDescent="0.2">
      <c r="B47" s="134"/>
      <c r="C47" s="134"/>
      <c r="D47" s="134"/>
    </row>
    <row r="48" spans="2:29" ht="16.149999999999999" customHeight="1" x14ac:dyDescent="0.2">
      <c r="B48" s="134"/>
      <c r="C48" s="134"/>
      <c r="D48" s="134"/>
    </row>
  </sheetData>
  <sheetProtection insertRows="0"/>
  <protectedRanges>
    <protectedRange sqref="A46:IR47" name="範囲3"/>
    <protectedRange sqref="B7 B13 B9 B11 B21 B23 B25 B27 B29 B15 B17:B19 D5:AB17 C18:AB18 B5:C6 B24:C24 B28:C28 B30:C30 B8:C8 B10:C10 B12:C12 B14:C14 B20:C20 B22:C22 B26:C26 B16:C16 D19:AB30" name="範囲1"/>
    <protectedRange sqref="C7 C13 C19 C9 C11 C21 C23 C25 C27 C29 C15 C17" name="範囲1_1"/>
  </protectedRanges>
  <mergeCells count="20">
    <mergeCell ref="B35:C35"/>
    <mergeCell ref="B36:C36"/>
    <mergeCell ref="B15:B16"/>
    <mergeCell ref="B17:B18"/>
    <mergeCell ref="B31:C31"/>
    <mergeCell ref="B29:B30"/>
    <mergeCell ref="B21:B22"/>
    <mergeCell ref="B27:B28"/>
    <mergeCell ref="B1:AC1"/>
    <mergeCell ref="B23:B24"/>
    <mergeCell ref="B25:B26"/>
    <mergeCell ref="B9:B10"/>
    <mergeCell ref="B11:B12"/>
    <mergeCell ref="AC3:AC4"/>
    <mergeCell ref="D3:AB3"/>
    <mergeCell ref="B3:C4"/>
    <mergeCell ref="B19:B20"/>
    <mergeCell ref="B5:B6"/>
    <mergeCell ref="B7:B8"/>
    <mergeCell ref="B13:B14"/>
  </mergeCells>
  <phoneticPr fontId="2"/>
  <printOptions horizontalCentered="1"/>
  <pageMargins left="0.51181102362204722" right="0.59055118110236227" top="0.98425196850393704" bottom="0.39370078740157483" header="0.51181102362204722" footer="0.23622047244094491"/>
  <pageSetup paperSize="8" scale="72" orientation="landscape" r:id="rId1"/>
  <headerFooter alignWithMargins="0">
    <oddHeader>&amp;Rごみ処理施設整備・運営事業に係る提案書類(&amp;A)</oddHeader>
  </headerFooter>
  <rowBreaks count="1" manualBreakCount="1">
    <brk id="4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AC61"/>
  <sheetViews>
    <sheetView showGridLines="0" view="pageBreakPreview" zoomScale="70" zoomScaleNormal="70" zoomScaleSheetLayoutView="70" zoomScalePageLayoutView="70" workbookViewId="0">
      <selection activeCell="B2" sqref="B2"/>
    </sheetView>
  </sheetViews>
  <sheetFormatPr defaultColWidth="9" defaultRowHeight="30" customHeight="1" x14ac:dyDescent="0.2"/>
  <cols>
    <col min="1" max="1" width="2.6328125" style="134" customWidth="1"/>
    <col min="2" max="2" width="28.6328125" style="145" customWidth="1"/>
    <col min="3" max="3" width="7" style="145" customWidth="1"/>
    <col min="4" max="4" width="10.6328125" style="146" customWidth="1"/>
    <col min="5" max="28" width="10.6328125" style="134" customWidth="1"/>
    <col min="29" max="29" width="12.6328125" style="134" customWidth="1"/>
    <col min="30" max="16384" width="9" style="134"/>
  </cols>
  <sheetData>
    <row r="1" spans="2:29" s="129" customFormat="1" ht="25" customHeight="1" x14ac:dyDescent="0.2">
      <c r="B1" s="726" t="s">
        <v>483</v>
      </c>
      <c r="C1" s="726"/>
      <c r="D1" s="726"/>
      <c r="E1" s="726"/>
      <c r="F1" s="726"/>
      <c r="G1" s="726"/>
      <c r="H1" s="726"/>
      <c r="I1" s="726"/>
      <c r="J1" s="726"/>
      <c r="K1" s="726"/>
      <c r="L1" s="726"/>
      <c r="M1" s="726"/>
      <c r="N1" s="726"/>
      <c r="O1" s="726"/>
      <c r="P1" s="726"/>
      <c r="Q1" s="726"/>
      <c r="R1" s="726"/>
      <c r="S1" s="726"/>
      <c r="T1" s="726"/>
      <c r="U1" s="726"/>
      <c r="V1" s="726"/>
      <c r="W1" s="726"/>
      <c r="X1" s="726"/>
      <c r="Y1" s="726"/>
      <c r="Z1" s="726"/>
      <c r="AA1" s="726"/>
      <c r="AB1" s="726"/>
      <c r="AC1" s="726"/>
    </row>
    <row r="2" spans="2:29" s="129" customFormat="1" ht="20.5" customHeight="1" x14ac:dyDescent="0.2">
      <c r="B2" s="130"/>
      <c r="C2" s="131"/>
      <c r="D2" s="132"/>
      <c r="AC2" s="133" t="s">
        <v>61</v>
      </c>
    </row>
    <row r="3" spans="2:29" ht="16.899999999999999" customHeight="1" x14ac:dyDescent="0.2">
      <c r="B3" s="795" t="s">
        <v>60</v>
      </c>
      <c r="C3" s="796"/>
      <c r="D3" s="792" t="s">
        <v>59</v>
      </c>
      <c r="E3" s="793"/>
      <c r="F3" s="793"/>
      <c r="G3" s="793"/>
      <c r="H3" s="793"/>
      <c r="I3" s="793"/>
      <c r="J3" s="793"/>
      <c r="K3" s="793"/>
      <c r="L3" s="793"/>
      <c r="M3" s="793"/>
      <c r="N3" s="793"/>
      <c r="O3" s="793"/>
      <c r="P3" s="793"/>
      <c r="Q3" s="793"/>
      <c r="R3" s="793"/>
      <c r="S3" s="793"/>
      <c r="T3" s="793"/>
      <c r="U3" s="793"/>
      <c r="V3" s="793"/>
      <c r="W3" s="793"/>
      <c r="X3" s="793"/>
      <c r="Y3" s="793"/>
      <c r="Z3" s="793"/>
      <c r="AA3" s="793"/>
      <c r="AB3" s="794"/>
      <c r="AC3" s="732" t="s">
        <v>44</v>
      </c>
    </row>
    <row r="4" spans="2:29" ht="30" customHeight="1" x14ac:dyDescent="0.2">
      <c r="B4" s="797"/>
      <c r="C4" s="798"/>
      <c r="D4" s="135" t="s">
        <v>160</v>
      </c>
      <c r="E4" s="135" t="s">
        <v>161</v>
      </c>
      <c r="F4" s="135" t="s">
        <v>162</v>
      </c>
      <c r="G4" s="135" t="s">
        <v>163</v>
      </c>
      <c r="H4" s="135" t="s">
        <v>164</v>
      </c>
      <c r="I4" s="135" t="s">
        <v>165</v>
      </c>
      <c r="J4" s="135" t="s">
        <v>166</v>
      </c>
      <c r="K4" s="135" t="s">
        <v>167</v>
      </c>
      <c r="L4" s="135" t="s">
        <v>168</v>
      </c>
      <c r="M4" s="135" t="s">
        <v>169</v>
      </c>
      <c r="N4" s="135" t="s">
        <v>170</v>
      </c>
      <c r="O4" s="135" t="s">
        <v>171</v>
      </c>
      <c r="P4" s="135" t="s">
        <v>172</v>
      </c>
      <c r="Q4" s="135" t="s">
        <v>173</v>
      </c>
      <c r="R4" s="135" t="s">
        <v>174</v>
      </c>
      <c r="S4" s="135" t="s">
        <v>175</v>
      </c>
      <c r="T4" s="135" t="s">
        <v>176</v>
      </c>
      <c r="U4" s="135" t="s">
        <v>177</v>
      </c>
      <c r="V4" s="135" t="s">
        <v>178</v>
      </c>
      <c r="W4" s="135" t="s">
        <v>290</v>
      </c>
      <c r="X4" s="135" t="s">
        <v>291</v>
      </c>
      <c r="Y4" s="135" t="s">
        <v>292</v>
      </c>
      <c r="Z4" s="135" t="s">
        <v>416</v>
      </c>
      <c r="AA4" s="135" t="s">
        <v>417</v>
      </c>
      <c r="AB4" s="135" t="s">
        <v>418</v>
      </c>
      <c r="AC4" s="791"/>
    </row>
    <row r="5" spans="2:29" ht="16.149999999999999" customHeight="1" x14ac:dyDescent="0.2">
      <c r="B5" s="789"/>
      <c r="C5" s="136" t="s">
        <v>58</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5">
        <f t="shared" ref="AC5:AC50" si="0">SUM(D5:AB5)</f>
        <v>0</v>
      </c>
    </row>
    <row r="6" spans="2:29" ht="16.149999999999999" customHeight="1" x14ac:dyDescent="0.2">
      <c r="B6" s="790"/>
      <c r="C6" s="139" t="s">
        <v>57</v>
      </c>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7">
        <f t="shared" si="0"/>
        <v>0</v>
      </c>
    </row>
    <row r="7" spans="2:29" ht="16.149999999999999" customHeight="1" x14ac:dyDescent="0.2">
      <c r="B7" s="803"/>
      <c r="C7" s="136" t="s">
        <v>58</v>
      </c>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5">
        <f t="shared" si="0"/>
        <v>0</v>
      </c>
    </row>
    <row r="8" spans="2:29" ht="16.149999999999999" customHeight="1" x14ac:dyDescent="0.2">
      <c r="B8" s="804"/>
      <c r="C8" s="139" t="s">
        <v>57</v>
      </c>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7">
        <f t="shared" si="0"/>
        <v>0</v>
      </c>
    </row>
    <row r="9" spans="2:29" ht="16.149999999999999" customHeight="1" x14ac:dyDescent="0.2">
      <c r="B9" s="803"/>
      <c r="C9" s="136" t="s">
        <v>58</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5">
        <f t="shared" si="0"/>
        <v>0</v>
      </c>
    </row>
    <row r="10" spans="2:29" ht="16.149999999999999" customHeight="1" x14ac:dyDescent="0.2">
      <c r="B10" s="804"/>
      <c r="C10" s="139" t="s">
        <v>57</v>
      </c>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7">
        <f t="shared" si="0"/>
        <v>0</v>
      </c>
    </row>
    <row r="11" spans="2:29" ht="16.149999999999999" customHeight="1" x14ac:dyDescent="0.2">
      <c r="B11" s="789"/>
      <c r="C11" s="136" t="s">
        <v>58</v>
      </c>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5">
        <f t="shared" si="0"/>
        <v>0</v>
      </c>
    </row>
    <row r="12" spans="2:29" ht="16.149999999999999" customHeight="1" x14ac:dyDescent="0.2">
      <c r="B12" s="790"/>
      <c r="C12" s="139" t="s">
        <v>57</v>
      </c>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7">
        <f t="shared" si="0"/>
        <v>0</v>
      </c>
    </row>
    <row r="13" spans="2:29" ht="16.149999999999999" customHeight="1" x14ac:dyDescent="0.2">
      <c r="B13" s="789"/>
      <c r="C13" s="136" t="s">
        <v>58</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5">
        <f t="shared" si="0"/>
        <v>0</v>
      </c>
    </row>
    <row r="14" spans="2:29" ht="16.149999999999999" customHeight="1" x14ac:dyDescent="0.2">
      <c r="B14" s="790"/>
      <c r="C14" s="139" t="s">
        <v>57</v>
      </c>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7">
        <f t="shared" si="0"/>
        <v>0</v>
      </c>
    </row>
    <row r="15" spans="2:29" ht="16.149999999999999" customHeight="1" x14ac:dyDescent="0.2">
      <c r="B15" s="789"/>
      <c r="C15" s="136" t="s">
        <v>58</v>
      </c>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5">
        <f t="shared" si="0"/>
        <v>0</v>
      </c>
    </row>
    <row r="16" spans="2:29" ht="16.149999999999999" customHeight="1" x14ac:dyDescent="0.2">
      <c r="B16" s="790"/>
      <c r="C16" s="139" t="s">
        <v>57</v>
      </c>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7">
        <f t="shared" si="0"/>
        <v>0</v>
      </c>
    </row>
    <row r="17" spans="2:29" ht="16.149999999999999" customHeight="1" x14ac:dyDescent="0.2">
      <c r="B17" s="789"/>
      <c r="C17" s="136" t="s">
        <v>58</v>
      </c>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5">
        <f t="shared" si="0"/>
        <v>0</v>
      </c>
    </row>
    <row r="18" spans="2:29" ht="16.149999999999999" customHeight="1" x14ac:dyDescent="0.2">
      <c r="B18" s="790"/>
      <c r="C18" s="139" t="s">
        <v>57</v>
      </c>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7">
        <f t="shared" si="0"/>
        <v>0</v>
      </c>
    </row>
    <row r="19" spans="2:29" ht="16.149999999999999" customHeight="1" x14ac:dyDescent="0.2">
      <c r="B19" s="789"/>
      <c r="C19" s="136" t="s">
        <v>58</v>
      </c>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5">
        <f t="shared" si="0"/>
        <v>0</v>
      </c>
    </row>
    <row r="20" spans="2:29" ht="16.149999999999999" customHeight="1" x14ac:dyDescent="0.2">
      <c r="B20" s="790"/>
      <c r="C20" s="139" t="s">
        <v>57</v>
      </c>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7">
        <f t="shared" si="0"/>
        <v>0</v>
      </c>
    </row>
    <row r="21" spans="2:29" ht="16.149999999999999" customHeight="1" x14ac:dyDescent="0.2">
      <c r="B21" s="789"/>
      <c r="C21" s="136" t="s">
        <v>58</v>
      </c>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5">
        <f t="shared" si="0"/>
        <v>0</v>
      </c>
    </row>
    <row r="22" spans="2:29" ht="16.149999999999999" customHeight="1" x14ac:dyDescent="0.2">
      <c r="B22" s="790"/>
      <c r="C22" s="139" t="s">
        <v>57</v>
      </c>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7">
        <f t="shared" si="0"/>
        <v>0</v>
      </c>
    </row>
    <row r="23" spans="2:29" ht="16.149999999999999" customHeight="1" x14ac:dyDescent="0.2">
      <c r="B23" s="789"/>
      <c r="C23" s="136" t="s">
        <v>58</v>
      </c>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5">
        <f t="shared" si="0"/>
        <v>0</v>
      </c>
    </row>
    <row r="24" spans="2:29" ht="16.149999999999999" customHeight="1" x14ac:dyDescent="0.2">
      <c r="B24" s="790"/>
      <c r="C24" s="139" t="s">
        <v>57</v>
      </c>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7">
        <f t="shared" si="0"/>
        <v>0</v>
      </c>
    </row>
    <row r="25" spans="2:29" ht="16.149999999999999" customHeight="1" x14ac:dyDescent="0.2">
      <c r="B25" s="789"/>
      <c r="C25" s="136" t="s">
        <v>58</v>
      </c>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5">
        <f t="shared" si="0"/>
        <v>0</v>
      </c>
    </row>
    <row r="26" spans="2:29" ht="16.149999999999999" customHeight="1" x14ac:dyDescent="0.2">
      <c r="B26" s="790"/>
      <c r="C26" s="139" t="s">
        <v>57</v>
      </c>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7">
        <f t="shared" si="0"/>
        <v>0</v>
      </c>
    </row>
    <row r="27" spans="2:29" ht="16.149999999999999" customHeight="1" x14ac:dyDescent="0.2">
      <c r="B27" s="789"/>
      <c r="C27" s="136" t="s">
        <v>58</v>
      </c>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5">
        <f t="shared" si="0"/>
        <v>0</v>
      </c>
    </row>
    <row r="28" spans="2:29" ht="16.149999999999999" customHeight="1" x14ac:dyDescent="0.2">
      <c r="B28" s="790"/>
      <c r="C28" s="139" t="s">
        <v>57</v>
      </c>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7">
        <f t="shared" si="0"/>
        <v>0</v>
      </c>
    </row>
    <row r="29" spans="2:29" ht="15" customHeight="1" x14ac:dyDescent="0.2">
      <c r="B29" s="789"/>
      <c r="C29" s="136" t="s">
        <v>58</v>
      </c>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5">
        <f t="shared" si="0"/>
        <v>0</v>
      </c>
    </row>
    <row r="30" spans="2:29" ht="15" customHeight="1" x14ac:dyDescent="0.2">
      <c r="B30" s="790"/>
      <c r="C30" s="139" t="s">
        <v>57</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237">
        <f t="shared" si="0"/>
        <v>0</v>
      </c>
    </row>
    <row r="31" spans="2:29" ht="16.149999999999999" customHeight="1" x14ac:dyDescent="0.2">
      <c r="B31" s="789"/>
      <c r="C31" s="136" t="s">
        <v>58</v>
      </c>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5">
        <f t="shared" si="0"/>
        <v>0</v>
      </c>
    </row>
    <row r="32" spans="2:29" ht="16.149999999999999" customHeight="1" x14ac:dyDescent="0.2">
      <c r="B32" s="790"/>
      <c r="C32" s="139" t="s">
        <v>57</v>
      </c>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7">
        <f t="shared" si="0"/>
        <v>0</v>
      </c>
    </row>
    <row r="33" spans="2:29" ht="16.149999999999999" customHeight="1" x14ac:dyDescent="0.2">
      <c r="B33" s="789"/>
      <c r="C33" s="136" t="s">
        <v>58</v>
      </c>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5">
        <f t="shared" si="0"/>
        <v>0</v>
      </c>
    </row>
    <row r="34" spans="2:29" ht="16.149999999999999" customHeight="1" x14ac:dyDescent="0.2">
      <c r="B34" s="790"/>
      <c r="C34" s="139" t="s">
        <v>57</v>
      </c>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7">
        <f t="shared" si="0"/>
        <v>0</v>
      </c>
    </row>
    <row r="35" spans="2:29" ht="16.149999999999999" customHeight="1" x14ac:dyDescent="0.2">
      <c r="B35" s="789"/>
      <c r="C35" s="136" t="s">
        <v>58</v>
      </c>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5">
        <f t="shared" si="0"/>
        <v>0</v>
      </c>
    </row>
    <row r="36" spans="2:29" ht="16.149999999999999" customHeight="1" x14ac:dyDescent="0.2">
      <c r="B36" s="790"/>
      <c r="C36" s="139" t="s">
        <v>57</v>
      </c>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7">
        <f t="shared" si="0"/>
        <v>0</v>
      </c>
    </row>
    <row r="37" spans="2:29" ht="16.149999999999999" customHeight="1" x14ac:dyDescent="0.2">
      <c r="B37" s="789"/>
      <c r="C37" s="136" t="s">
        <v>58</v>
      </c>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5">
        <f t="shared" si="0"/>
        <v>0</v>
      </c>
    </row>
    <row r="38" spans="2:29" ht="16.149999999999999" customHeight="1" x14ac:dyDescent="0.2">
      <c r="B38" s="790"/>
      <c r="C38" s="139" t="s">
        <v>57</v>
      </c>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7">
        <f t="shared" si="0"/>
        <v>0</v>
      </c>
    </row>
    <row r="39" spans="2:29" ht="16.149999999999999" customHeight="1" x14ac:dyDescent="0.2">
      <c r="B39" s="789"/>
      <c r="C39" s="136" t="s">
        <v>58</v>
      </c>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5">
        <f t="shared" si="0"/>
        <v>0</v>
      </c>
    </row>
    <row r="40" spans="2:29" ht="16.149999999999999" customHeight="1" x14ac:dyDescent="0.2">
      <c r="B40" s="790"/>
      <c r="C40" s="139" t="s">
        <v>57</v>
      </c>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7">
        <f t="shared" si="0"/>
        <v>0</v>
      </c>
    </row>
    <row r="41" spans="2:29" ht="16.149999999999999" customHeight="1" x14ac:dyDescent="0.2">
      <c r="B41" s="789"/>
      <c r="C41" s="136" t="s">
        <v>58</v>
      </c>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5">
        <f t="shared" si="0"/>
        <v>0</v>
      </c>
    </row>
    <row r="42" spans="2:29" ht="16.149999999999999" customHeight="1" x14ac:dyDescent="0.2">
      <c r="B42" s="790"/>
      <c r="C42" s="139" t="s">
        <v>57</v>
      </c>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7">
        <f t="shared" si="0"/>
        <v>0</v>
      </c>
    </row>
    <row r="43" spans="2:29" ht="16.149999999999999" customHeight="1" x14ac:dyDescent="0.2">
      <c r="B43" s="789"/>
      <c r="C43" s="136" t="s">
        <v>58</v>
      </c>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5">
        <f t="shared" si="0"/>
        <v>0</v>
      </c>
    </row>
    <row r="44" spans="2:29" ht="16.149999999999999" customHeight="1" x14ac:dyDescent="0.2">
      <c r="B44" s="790"/>
      <c r="C44" s="139" t="s">
        <v>57</v>
      </c>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7">
        <f t="shared" si="0"/>
        <v>0</v>
      </c>
    </row>
    <row r="45" spans="2:29" ht="16.149999999999999" customHeight="1" x14ac:dyDescent="0.2">
      <c r="B45" s="789"/>
      <c r="C45" s="136" t="s">
        <v>58</v>
      </c>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5">
        <f t="shared" si="0"/>
        <v>0</v>
      </c>
    </row>
    <row r="46" spans="2:29" ht="16.149999999999999" customHeight="1" x14ac:dyDescent="0.2">
      <c r="B46" s="790"/>
      <c r="C46" s="139" t="s">
        <v>57</v>
      </c>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7">
        <f t="shared" si="0"/>
        <v>0</v>
      </c>
    </row>
    <row r="47" spans="2:29" ht="16.149999999999999" customHeight="1" x14ac:dyDescent="0.2">
      <c r="B47" s="789"/>
      <c r="C47" s="136" t="s">
        <v>58</v>
      </c>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5">
        <f t="shared" si="0"/>
        <v>0</v>
      </c>
    </row>
    <row r="48" spans="2:29" ht="16.149999999999999" customHeight="1" x14ac:dyDescent="0.2">
      <c r="B48" s="790"/>
      <c r="C48" s="139" t="s">
        <v>57</v>
      </c>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7">
        <f t="shared" si="0"/>
        <v>0</v>
      </c>
    </row>
    <row r="49" spans="2:29" ht="16.149999999999999" customHeight="1" x14ac:dyDescent="0.2">
      <c r="B49" s="789"/>
      <c r="C49" s="136" t="s">
        <v>58</v>
      </c>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5">
        <f t="shared" si="0"/>
        <v>0</v>
      </c>
    </row>
    <row r="50" spans="2:29" ht="16.149999999999999" customHeight="1" x14ac:dyDescent="0.2">
      <c r="B50" s="790"/>
      <c r="C50" s="139" t="s">
        <v>57</v>
      </c>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7">
        <f t="shared" si="0"/>
        <v>0</v>
      </c>
    </row>
    <row r="51" spans="2:29" ht="20.149999999999999" customHeight="1" x14ac:dyDescent="0.2">
      <c r="B51" s="801" t="s">
        <v>56</v>
      </c>
      <c r="C51" s="802"/>
      <c r="D51" s="238">
        <f t="shared" ref="D51:Y51" si="1">SUM(D6+D8+D10+D12+D14+D16+D18+D20+D22+D24+D26+D28+D30+D32+D34+D36+D38+D40+D42+D44+D46+D48+D50)</f>
        <v>0</v>
      </c>
      <c r="E51" s="238">
        <f t="shared" si="1"/>
        <v>0</v>
      </c>
      <c r="F51" s="238">
        <f t="shared" si="1"/>
        <v>0</v>
      </c>
      <c r="G51" s="238">
        <f t="shared" si="1"/>
        <v>0</v>
      </c>
      <c r="H51" s="238">
        <f t="shared" si="1"/>
        <v>0</v>
      </c>
      <c r="I51" s="238">
        <f t="shared" si="1"/>
        <v>0</v>
      </c>
      <c r="J51" s="238">
        <f t="shared" si="1"/>
        <v>0</v>
      </c>
      <c r="K51" s="238">
        <f t="shared" si="1"/>
        <v>0</v>
      </c>
      <c r="L51" s="238">
        <f t="shared" si="1"/>
        <v>0</v>
      </c>
      <c r="M51" s="238">
        <f t="shared" si="1"/>
        <v>0</v>
      </c>
      <c r="N51" s="238">
        <f t="shared" si="1"/>
        <v>0</v>
      </c>
      <c r="O51" s="238">
        <f t="shared" si="1"/>
        <v>0</v>
      </c>
      <c r="P51" s="238">
        <f t="shared" si="1"/>
        <v>0</v>
      </c>
      <c r="Q51" s="238">
        <f t="shared" si="1"/>
        <v>0</v>
      </c>
      <c r="R51" s="238">
        <f t="shared" si="1"/>
        <v>0</v>
      </c>
      <c r="S51" s="238">
        <f t="shared" si="1"/>
        <v>0</v>
      </c>
      <c r="T51" s="238">
        <f t="shared" si="1"/>
        <v>0</v>
      </c>
      <c r="U51" s="238">
        <f t="shared" si="1"/>
        <v>0</v>
      </c>
      <c r="V51" s="238">
        <f t="shared" si="1"/>
        <v>0</v>
      </c>
      <c r="W51" s="238">
        <f t="shared" si="1"/>
        <v>0</v>
      </c>
      <c r="X51" s="238">
        <f t="shared" si="1"/>
        <v>0</v>
      </c>
      <c r="Y51" s="238">
        <f t="shared" si="1"/>
        <v>0</v>
      </c>
      <c r="Z51" s="238">
        <f t="shared" ref="Z51:AB51" si="2">SUM(Z6+Z8+Z10+Z12+Z14+Z16+Z18+Z20+Z22+Z24+Z26+Z28+Z30+Z32+Z34+Z36+Z38+Z40+Z42+Z44+Z46+Z48+Z50)</f>
        <v>0</v>
      </c>
      <c r="AA51" s="238">
        <f t="shared" si="2"/>
        <v>0</v>
      </c>
      <c r="AB51" s="238">
        <f t="shared" si="2"/>
        <v>0</v>
      </c>
      <c r="AC51" s="239">
        <f>SUM(AC6+AC8+AC10+AC12+AC14+AC16+AC18+AC20+AC22+AC24+AC26+AC28+AC30+AC32+AC34+AC36+AC38+AC40+AC42+AC44+AC46+AC48+AC50)</f>
        <v>0</v>
      </c>
    </row>
    <row r="52" spans="2:29" ht="16.149999999999999" customHeight="1" x14ac:dyDescent="0.2">
      <c r="B52" s="144"/>
    </row>
    <row r="53" spans="2:29" ht="16.149999999999999" customHeight="1" x14ac:dyDescent="0.2">
      <c r="B53" s="29" t="s">
        <v>33</v>
      </c>
    </row>
    <row r="54" spans="2:29" ht="16.149999999999999" customHeight="1" x14ac:dyDescent="0.2">
      <c r="B54" s="240"/>
      <c r="C54" s="148" t="s">
        <v>32</v>
      </c>
      <c r="D54" s="149">
        <v>7</v>
      </c>
      <c r="E54" s="149">
        <v>12</v>
      </c>
      <c r="F54" s="149">
        <v>12</v>
      </c>
      <c r="G54" s="149">
        <v>12</v>
      </c>
      <c r="H54" s="149">
        <v>12</v>
      </c>
      <c r="I54" s="149">
        <v>12</v>
      </c>
      <c r="J54" s="149">
        <v>12</v>
      </c>
      <c r="K54" s="149">
        <v>12</v>
      </c>
      <c r="L54" s="149">
        <v>12</v>
      </c>
      <c r="M54" s="149">
        <v>12</v>
      </c>
      <c r="N54" s="149">
        <v>12</v>
      </c>
      <c r="O54" s="149">
        <v>12</v>
      </c>
      <c r="P54" s="149">
        <v>12</v>
      </c>
      <c r="Q54" s="149">
        <v>12</v>
      </c>
      <c r="R54" s="149">
        <v>12</v>
      </c>
      <c r="S54" s="149">
        <v>12</v>
      </c>
      <c r="T54" s="149">
        <v>12</v>
      </c>
      <c r="U54" s="149">
        <v>12</v>
      </c>
      <c r="V54" s="149">
        <v>12</v>
      </c>
      <c r="W54" s="149">
        <v>12</v>
      </c>
      <c r="X54" s="149">
        <v>12</v>
      </c>
      <c r="Y54" s="149">
        <v>12</v>
      </c>
      <c r="Z54" s="149">
        <v>12</v>
      </c>
      <c r="AA54" s="149">
        <v>12</v>
      </c>
      <c r="AB54" s="149">
        <v>12</v>
      </c>
      <c r="AC54" s="151">
        <f>SUM(D54:AB54)</f>
        <v>295</v>
      </c>
    </row>
    <row r="55" spans="2:29" ht="16.149999999999999" customHeight="1" x14ac:dyDescent="0.2">
      <c r="B55" s="34" t="s">
        <v>51</v>
      </c>
      <c r="C55" s="156" t="s">
        <v>50</v>
      </c>
      <c r="D55" s="157">
        <f t="shared" ref="D55:AB55" si="3">$AC56*D54</f>
        <v>0</v>
      </c>
      <c r="E55" s="157">
        <f t="shared" si="3"/>
        <v>0</v>
      </c>
      <c r="F55" s="157">
        <f t="shared" si="3"/>
        <v>0</v>
      </c>
      <c r="G55" s="157">
        <f t="shared" si="3"/>
        <v>0</v>
      </c>
      <c r="H55" s="157">
        <f t="shared" si="3"/>
        <v>0</v>
      </c>
      <c r="I55" s="157">
        <f t="shared" si="3"/>
        <v>0</v>
      </c>
      <c r="J55" s="157">
        <f t="shared" si="3"/>
        <v>0</v>
      </c>
      <c r="K55" s="157">
        <f t="shared" si="3"/>
        <v>0</v>
      </c>
      <c r="L55" s="157">
        <f t="shared" si="3"/>
        <v>0</v>
      </c>
      <c r="M55" s="157">
        <f t="shared" si="3"/>
        <v>0</v>
      </c>
      <c r="N55" s="157">
        <f t="shared" si="3"/>
        <v>0</v>
      </c>
      <c r="O55" s="157">
        <f t="shared" si="3"/>
        <v>0</v>
      </c>
      <c r="P55" s="157">
        <f t="shared" ref="P55:T55" si="4">$AC56*P54</f>
        <v>0</v>
      </c>
      <c r="Q55" s="157">
        <f t="shared" si="4"/>
        <v>0</v>
      </c>
      <c r="R55" s="157">
        <f t="shared" si="4"/>
        <v>0</v>
      </c>
      <c r="S55" s="157">
        <f t="shared" si="4"/>
        <v>0</v>
      </c>
      <c r="T55" s="157">
        <f t="shared" si="4"/>
        <v>0</v>
      </c>
      <c r="U55" s="157">
        <f t="shared" si="3"/>
        <v>0</v>
      </c>
      <c r="V55" s="157">
        <f t="shared" si="3"/>
        <v>0</v>
      </c>
      <c r="W55" s="157">
        <f t="shared" si="3"/>
        <v>0</v>
      </c>
      <c r="X55" s="157">
        <f t="shared" si="3"/>
        <v>0</v>
      </c>
      <c r="Y55" s="157">
        <f t="shared" si="3"/>
        <v>0</v>
      </c>
      <c r="Z55" s="157">
        <f t="shared" si="3"/>
        <v>0</v>
      </c>
      <c r="AA55" s="157">
        <f t="shared" si="3"/>
        <v>0</v>
      </c>
      <c r="AB55" s="157">
        <f t="shared" si="3"/>
        <v>0</v>
      </c>
      <c r="AC55" s="159">
        <f>SUM(D55:AB55)</f>
        <v>0</v>
      </c>
    </row>
    <row r="56" spans="2:29" ht="16.149999999999999" customHeight="1" x14ac:dyDescent="0.2">
      <c r="B56" s="36" t="s">
        <v>62</v>
      </c>
      <c r="C56" s="160" t="s">
        <v>49</v>
      </c>
      <c r="D56" s="161">
        <f t="shared" ref="D56:Y56" si="5">D55/D54</f>
        <v>0</v>
      </c>
      <c r="E56" s="161">
        <f t="shared" si="5"/>
        <v>0</v>
      </c>
      <c r="F56" s="161">
        <f t="shared" si="5"/>
        <v>0</v>
      </c>
      <c r="G56" s="161">
        <f t="shared" si="5"/>
        <v>0</v>
      </c>
      <c r="H56" s="161">
        <f>H55/H54</f>
        <v>0</v>
      </c>
      <c r="I56" s="161">
        <f t="shared" si="5"/>
        <v>0</v>
      </c>
      <c r="J56" s="161">
        <f t="shared" si="5"/>
        <v>0</v>
      </c>
      <c r="K56" s="161">
        <f t="shared" si="5"/>
        <v>0</v>
      </c>
      <c r="L56" s="161">
        <f t="shared" si="5"/>
        <v>0</v>
      </c>
      <c r="M56" s="161">
        <f t="shared" si="5"/>
        <v>0</v>
      </c>
      <c r="N56" s="161">
        <f t="shared" si="5"/>
        <v>0</v>
      </c>
      <c r="O56" s="161">
        <f t="shared" si="5"/>
        <v>0</v>
      </c>
      <c r="P56" s="161">
        <f t="shared" ref="P56:T56" si="6">P55/P54</f>
        <v>0</v>
      </c>
      <c r="Q56" s="161">
        <f t="shared" si="6"/>
        <v>0</v>
      </c>
      <c r="R56" s="161">
        <f t="shared" si="6"/>
        <v>0</v>
      </c>
      <c r="S56" s="161">
        <f t="shared" si="6"/>
        <v>0</v>
      </c>
      <c r="T56" s="161">
        <f t="shared" si="6"/>
        <v>0</v>
      </c>
      <c r="U56" s="161">
        <f t="shared" si="5"/>
        <v>0</v>
      </c>
      <c r="V56" s="161">
        <f t="shared" si="5"/>
        <v>0</v>
      </c>
      <c r="W56" s="161">
        <f t="shared" si="5"/>
        <v>0</v>
      </c>
      <c r="X56" s="161">
        <f t="shared" si="5"/>
        <v>0</v>
      </c>
      <c r="Y56" s="161">
        <f t="shared" si="5"/>
        <v>0</v>
      </c>
      <c r="Z56" s="161">
        <f t="shared" ref="Z56:AB56" si="7">Z55/Z54</f>
        <v>0</v>
      </c>
      <c r="AA56" s="161">
        <f t="shared" si="7"/>
        <v>0</v>
      </c>
      <c r="AB56" s="161">
        <f t="shared" si="7"/>
        <v>0</v>
      </c>
      <c r="AC56" s="163">
        <f>AC51/233</f>
        <v>0</v>
      </c>
    </row>
    <row r="57" spans="2:29" ht="16.149999999999999" customHeight="1" x14ac:dyDescent="0.2">
      <c r="B57" s="164" t="s">
        <v>309</v>
      </c>
      <c r="C57" s="241"/>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row>
    <row r="58" spans="2:29" ht="16.149999999999999" customHeight="1" x14ac:dyDescent="0.2">
      <c r="B58" s="164" t="s">
        <v>310</v>
      </c>
    </row>
    <row r="59" spans="2:29" ht="16.149999999999999" customHeight="1" x14ac:dyDescent="0.2">
      <c r="B59" s="164" t="s">
        <v>482</v>
      </c>
      <c r="C59" s="134"/>
      <c r="D59" s="134"/>
    </row>
    <row r="60" spans="2:29" ht="16.149999999999999" customHeight="1" x14ac:dyDescent="0.2">
      <c r="B60" s="164" t="s">
        <v>311</v>
      </c>
      <c r="C60" s="134"/>
      <c r="D60" s="134"/>
    </row>
    <row r="61" spans="2:29" ht="15.65" customHeight="1" x14ac:dyDescent="0.2">
      <c r="B61" s="164" t="s">
        <v>312</v>
      </c>
      <c r="C61" s="134"/>
      <c r="D61" s="134"/>
    </row>
  </sheetData>
  <sheetProtection insertRows="0"/>
  <protectedRanges>
    <protectedRange sqref="A58:IV60" name="範囲3_1"/>
    <protectedRange sqref="C29:AB29 B5:AB28 B31:AB50" name="範囲1_1"/>
    <protectedRange sqref="B29 B30:AB30" name="範囲1_2"/>
  </protectedRanges>
  <mergeCells count="28">
    <mergeCell ref="B23:B24"/>
    <mergeCell ref="B25:B26"/>
    <mergeCell ref="B27:B28"/>
    <mergeCell ref="B51:C51"/>
    <mergeCell ref="B29:B30"/>
    <mergeCell ref="B31:B32"/>
    <mergeCell ref="B45:B46"/>
    <mergeCell ref="B47:B48"/>
    <mergeCell ref="B49:B50"/>
    <mergeCell ref="B39:B40"/>
    <mergeCell ref="B41:B42"/>
    <mergeCell ref="B43:B44"/>
    <mergeCell ref="B33:B34"/>
    <mergeCell ref="B35:B36"/>
    <mergeCell ref="B37:B38"/>
    <mergeCell ref="B1:AC1"/>
    <mergeCell ref="B19:B20"/>
    <mergeCell ref="B21:B22"/>
    <mergeCell ref="AC3:AC4"/>
    <mergeCell ref="B13:B14"/>
    <mergeCell ref="B3:C4"/>
    <mergeCell ref="B9:B10"/>
    <mergeCell ref="B15:B16"/>
    <mergeCell ref="B17:B18"/>
    <mergeCell ref="B5:B6"/>
    <mergeCell ref="B7:B8"/>
    <mergeCell ref="B11:B12"/>
    <mergeCell ref="D3:AB3"/>
  </mergeCells>
  <phoneticPr fontId="2"/>
  <printOptions horizontalCentered="1"/>
  <pageMargins left="0.19685039370078741" right="0.19685039370078741" top="0.70866141732283472" bottom="0.31496062992125984" header="0.43307086614173229" footer="0.11811023622047245"/>
  <pageSetup paperSize="8" scale="65" fitToHeight="0" orientation="landscape" r:id="rId1"/>
  <headerFooter alignWithMargins="0">
    <oddHeader>&amp;Rごみ処理施設整備・運営事業に係る提案書類(&amp;A)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84C9D-5E99-4C29-A683-ADBC258285C0}">
  <sheetPr>
    <pageSetUpPr fitToPage="1"/>
  </sheetPr>
  <dimension ref="B1:AC61"/>
  <sheetViews>
    <sheetView showGridLines="0" view="pageBreakPreview" zoomScale="70" zoomScaleNormal="70" zoomScaleSheetLayoutView="70" zoomScalePageLayoutView="70" workbookViewId="0">
      <selection activeCell="S23" sqref="S23"/>
    </sheetView>
  </sheetViews>
  <sheetFormatPr defaultColWidth="9" defaultRowHeight="30" customHeight="1" x14ac:dyDescent="0.2"/>
  <cols>
    <col min="1" max="1" width="2.6328125" style="134" customWidth="1"/>
    <col min="2" max="2" width="28.6328125" style="145" customWidth="1"/>
    <col min="3" max="3" width="7" style="145" customWidth="1"/>
    <col min="4" max="4" width="10.6328125" style="146" customWidth="1"/>
    <col min="5" max="28" width="10.6328125" style="134" customWidth="1"/>
    <col min="29" max="29" width="12.6328125" style="134" customWidth="1"/>
    <col min="30" max="16384" width="9" style="134"/>
  </cols>
  <sheetData>
    <row r="1" spans="2:29" s="129" customFormat="1" ht="25" customHeight="1" x14ac:dyDescent="0.2">
      <c r="B1" s="726" t="s">
        <v>484</v>
      </c>
      <c r="C1" s="726"/>
      <c r="D1" s="726"/>
      <c r="E1" s="726"/>
      <c r="F1" s="726"/>
      <c r="G1" s="726"/>
      <c r="H1" s="726"/>
      <c r="I1" s="726"/>
      <c r="J1" s="726"/>
      <c r="K1" s="726"/>
      <c r="L1" s="726"/>
      <c r="M1" s="726"/>
      <c r="N1" s="726"/>
      <c r="O1" s="726"/>
      <c r="P1" s="726"/>
      <c r="Q1" s="726"/>
      <c r="R1" s="726"/>
      <c r="S1" s="726"/>
      <c r="T1" s="726"/>
      <c r="U1" s="726"/>
      <c r="V1" s="726"/>
      <c r="W1" s="726"/>
      <c r="X1" s="726"/>
      <c r="Y1" s="726"/>
      <c r="Z1" s="726"/>
      <c r="AA1" s="726"/>
      <c r="AB1" s="726"/>
      <c r="AC1" s="726"/>
    </row>
    <row r="2" spans="2:29" s="129" customFormat="1" ht="20.5" customHeight="1" x14ac:dyDescent="0.2">
      <c r="B2" s="130"/>
      <c r="C2" s="131"/>
      <c r="D2" s="132"/>
      <c r="AC2" s="133" t="s">
        <v>61</v>
      </c>
    </row>
    <row r="3" spans="2:29" ht="16.899999999999999" customHeight="1" x14ac:dyDescent="0.2">
      <c r="B3" s="795" t="s">
        <v>60</v>
      </c>
      <c r="C3" s="796"/>
      <c r="D3" s="792" t="s">
        <v>59</v>
      </c>
      <c r="E3" s="793"/>
      <c r="F3" s="793"/>
      <c r="G3" s="793"/>
      <c r="H3" s="793"/>
      <c r="I3" s="793"/>
      <c r="J3" s="793"/>
      <c r="K3" s="793"/>
      <c r="L3" s="793"/>
      <c r="M3" s="793"/>
      <c r="N3" s="793"/>
      <c r="O3" s="793"/>
      <c r="P3" s="793"/>
      <c r="Q3" s="793"/>
      <c r="R3" s="793"/>
      <c r="S3" s="793"/>
      <c r="T3" s="793"/>
      <c r="U3" s="793"/>
      <c r="V3" s="793"/>
      <c r="W3" s="793"/>
      <c r="X3" s="793"/>
      <c r="Y3" s="793"/>
      <c r="Z3" s="793"/>
      <c r="AA3" s="793"/>
      <c r="AB3" s="794"/>
      <c r="AC3" s="732" t="s">
        <v>44</v>
      </c>
    </row>
    <row r="4" spans="2:29" ht="30" customHeight="1" x14ac:dyDescent="0.2">
      <c r="B4" s="797"/>
      <c r="C4" s="798"/>
      <c r="D4" s="135" t="s">
        <v>160</v>
      </c>
      <c r="E4" s="135" t="s">
        <v>161</v>
      </c>
      <c r="F4" s="135" t="s">
        <v>162</v>
      </c>
      <c r="G4" s="135" t="s">
        <v>163</v>
      </c>
      <c r="H4" s="135" t="s">
        <v>164</v>
      </c>
      <c r="I4" s="135" t="s">
        <v>165</v>
      </c>
      <c r="J4" s="135" t="s">
        <v>166</v>
      </c>
      <c r="K4" s="135" t="s">
        <v>167</v>
      </c>
      <c r="L4" s="135" t="s">
        <v>168</v>
      </c>
      <c r="M4" s="135" t="s">
        <v>169</v>
      </c>
      <c r="N4" s="135" t="s">
        <v>170</v>
      </c>
      <c r="O4" s="135" t="s">
        <v>171</v>
      </c>
      <c r="P4" s="135" t="s">
        <v>172</v>
      </c>
      <c r="Q4" s="135" t="s">
        <v>173</v>
      </c>
      <c r="R4" s="135" t="s">
        <v>174</v>
      </c>
      <c r="S4" s="135" t="s">
        <v>175</v>
      </c>
      <c r="T4" s="135" t="s">
        <v>176</v>
      </c>
      <c r="U4" s="135" t="s">
        <v>177</v>
      </c>
      <c r="V4" s="135" t="s">
        <v>178</v>
      </c>
      <c r="W4" s="135" t="s">
        <v>290</v>
      </c>
      <c r="X4" s="135" t="s">
        <v>291</v>
      </c>
      <c r="Y4" s="135" t="s">
        <v>292</v>
      </c>
      <c r="Z4" s="135" t="s">
        <v>416</v>
      </c>
      <c r="AA4" s="135" t="s">
        <v>417</v>
      </c>
      <c r="AB4" s="135" t="s">
        <v>418</v>
      </c>
      <c r="AC4" s="791"/>
    </row>
    <row r="5" spans="2:29" ht="16.149999999999999" customHeight="1" x14ac:dyDescent="0.2">
      <c r="B5" s="789"/>
      <c r="C5" s="136" t="s">
        <v>58</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5">
        <f t="shared" ref="AC5:AC50" si="0">SUM(D5:AB5)</f>
        <v>0</v>
      </c>
    </row>
    <row r="6" spans="2:29" ht="16.149999999999999" customHeight="1" x14ac:dyDescent="0.2">
      <c r="B6" s="790"/>
      <c r="C6" s="139" t="s">
        <v>57</v>
      </c>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7">
        <f t="shared" si="0"/>
        <v>0</v>
      </c>
    </row>
    <row r="7" spans="2:29" ht="16.149999999999999" customHeight="1" x14ac:dyDescent="0.2">
      <c r="B7" s="803"/>
      <c r="C7" s="136" t="s">
        <v>58</v>
      </c>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5">
        <f t="shared" si="0"/>
        <v>0</v>
      </c>
    </row>
    <row r="8" spans="2:29" ht="16.149999999999999" customHeight="1" x14ac:dyDescent="0.2">
      <c r="B8" s="804"/>
      <c r="C8" s="139" t="s">
        <v>57</v>
      </c>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7">
        <f t="shared" si="0"/>
        <v>0</v>
      </c>
    </row>
    <row r="9" spans="2:29" ht="16.149999999999999" customHeight="1" x14ac:dyDescent="0.2">
      <c r="B9" s="803"/>
      <c r="C9" s="136" t="s">
        <v>58</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5">
        <f t="shared" si="0"/>
        <v>0</v>
      </c>
    </row>
    <row r="10" spans="2:29" ht="16.149999999999999" customHeight="1" x14ac:dyDescent="0.2">
      <c r="B10" s="804"/>
      <c r="C10" s="139" t="s">
        <v>57</v>
      </c>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7">
        <f t="shared" si="0"/>
        <v>0</v>
      </c>
    </row>
    <row r="11" spans="2:29" ht="16.149999999999999" customHeight="1" x14ac:dyDescent="0.2">
      <c r="B11" s="789"/>
      <c r="C11" s="136" t="s">
        <v>58</v>
      </c>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5">
        <f t="shared" si="0"/>
        <v>0</v>
      </c>
    </row>
    <row r="12" spans="2:29" ht="16.149999999999999" customHeight="1" x14ac:dyDescent="0.2">
      <c r="B12" s="790"/>
      <c r="C12" s="139" t="s">
        <v>57</v>
      </c>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7">
        <f t="shared" si="0"/>
        <v>0</v>
      </c>
    </row>
    <row r="13" spans="2:29" ht="16.149999999999999" customHeight="1" x14ac:dyDescent="0.2">
      <c r="B13" s="789"/>
      <c r="C13" s="136" t="s">
        <v>58</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5">
        <f t="shared" si="0"/>
        <v>0</v>
      </c>
    </row>
    <row r="14" spans="2:29" ht="16.149999999999999" customHeight="1" x14ac:dyDescent="0.2">
      <c r="B14" s="790"/>
      <c r="C14" s="139" t="s">
        <v>57</v>
      </c>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7">
        <f t="shared" si="0"/>
        <v>0</v>
      </c>
    </row>
    <row r="15" spans="2:29" ht="16.149999999999999" customHeight="1" x14ac:dyDescent="0.2">
      <c r="B15" s="789"/>
      <c r="C15" s="136" t="s">
        <v>58</v>
      </c>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5">
        <f t="shared" si="0"/>
        <v>0</v>
      </c>
    </row>
    <row r="16" spans="2:29" ht="16.149999999999999" customHeight="1" x14ac:dyDescent="0.2">
      <c r="B16" s="790"/>
      <c r="C16" s="139" t="s">
        <v>57</v>
      </c>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7">
        <f t="shared" si="0"/>
        <v>0</v>
      </c>
    </row>
    <row r="17" spans="2:29" ht="16.149999999999999" customHeight="1" x14ac:dyDescent="0.2">
      <c r="B17" s="789"/>
      <c r="C17" s="136" t="s">
        <v>58</v>
      </c>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5">
        <f t="shared" si="0"/>
        <v>0</v>
      </c>
    </row>
    <row r="18" spans="2:29" ht="16.149999999999999" customHeight="1" x14ac:dyDescent="0.2">
      <c r="B18" s="790"/>
      <c r="C18" s="139" t="s">
        <v>57</v>
      </c>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7">
        <f t="shared" si="0"/>
        <v>0</v>
      </c>
    </row>
    <row r="19" spans="2:29" ht="16.149999999999999" customHeight="1" x14ac:dyDescent="0.2">
      <c r="B19" s="789"/>
      <c r="C19" s="136" t="s">
        <v>58</v>
      </c>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5">
        <f t="shared" si="0"/>
        <v>0</v>
      </c>
    </row>
    <row r="20" spans="2:29" ht="16.149999999999999" customHeight="1" x14ac:dyDescent="0.2">
      <c r="B20" s="790"/>
      <c r="C20" s="139" t="s">
        <v>57</v>
      </c>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7">
        <f t="shared" si="0"/>
        <v>0</v>
      </c>
    </row>
    <row r="21" spans="2:29" ht="16.149999999999999" customHeight="1" x14ac:dyDescent="0.2">
      <c r="B21" s="789"/>
      <c r="C21" s="136" t="s">
        <v>58</v>
      </c>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5">
        <f t="shared" si="0"/>
        <v>0</v>
      </c>
    </row>
    <row r="22" spans="2:29" ht="16.149999999999999" customHeight="1" x14ac:dyDescent="0.2">
      <c r="B22" s="790"/>
      <c r="C22" s="139" t="s">
        <v>57</v>
      </c>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7">
        <f t="shared" si="0"/>
        <v>0</v>
      </c>
    </row>
    <row r="23" spans="2:29" ht="16.149999999999999" customHeight="1" x14ac:dyDescent="0.2">
      <c r="B23" s="789"/>
      <c r="C23" s="136" t="s">
        <v>58</v>
      </c>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5">
        <f t="shared" si="0"/>
        <v>0</v>
      </c>
    </row>
    <row r="24" spans="2:29" ht="16.149999999999999" customHeight="1" x14ac:dyDescent="0.2">
      <c r="B24" s="790"/>
      <c r="C24" s="139" t="s">
        <v>57</v>
      </c>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7">
        <f t="shared" si="0"/>
        <v>0</v>
      </c>
    </row>
    <row r="25" spans="2:29" ht="16.149999999999999" customHeight="1" x14ac:dyDescent="0.2">
      <c r="B25" s="789"/>
      <c r="C25" s="136" t="s">
        <v>58</v>
      </c>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5">
        <f t="shared" si="0"/>
        <v>0</v>
      </c>
    </row>
    <row r="26" spans="2:29" ht="16.149999999999999" customHeight="1" x14ac:dyDescent="0.2">
      <c r="B26" s="790"/>
      <c r="C26" s="139" t="s">
        <v>57</v>
      </c>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7">
        <f t="shared" si="0"/>
        <v>0</v>
      </c>
    </row>
    <row r="27" spans="2:29" ht="16.149999999999999" customHeight="1" x14ac:dyDescent="0.2">
      <c r="B27" s="789"/>
      <c r="C27" s="136" t="s">
        <v>58</v>
      </c>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5">
        <f t="shared" si="0"/>
        <v>0</v>
      </c>
    </row>
    <row r="28" spans="2:29" ht="16.149999999999999" customHeight="1" x14ac:dyDescent="0.2">
      <c r="B28" s="790"/>
      <c r="C28" s="139" t="s">
        <v>57</v>
      </c>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7">
        <f t="shared" si="0"/>
        <v>0</v>
      </c>
    </row>
    <row r="29" spans="2:29" ht="15" customHeight="1" x14ac:dyDescent="0.2">
      <c r="B29" s="789"/>
      <c r="C29" s="136" t="s">
        <v>58</v>
      </c>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5">
        <f t="shared" si="0"/>
        <v>0</v>
      </c>
    </row>
    <row r="30" spans="2:29" ht="15" customHeight="1" x14ac:dyDescent="0.2">
      <c r="B30" s="790"/>
      <c r="C30" s="139" t="s">
        <v>57</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237">
        <f t="shared" si="0"/>
        <v>0</v>
      </c>
    </row>
    <row r="31" spans="2:29" ht="16.149999999999999" customHeight="1" x14ac:dyDescent="0.2">
      <c r="B31" s="789"/>
      <c r="C31" s="136" t="s">
        <v>58</v>
      </c>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5">
        <f t="shared" si="0"/>
        <v>0</v>
      </c>
    </row>
    <row r="32" spans="2:29" ht="16.149999999999999" customHeight="1" x14ac:dyDescent="0.2">
      <c r="B32" s="790"/>
      <c r="C32" s="139" t="s">
        <v>57</v>
      </c>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7">
        <f t="shared" si="0"/>
        <v>0</v>
      </c>
    </row>
    <row r="33" spans="2:29" ht="16.149999999999999" customHeight="1" x14ac:dyDescent="0.2">
      <c r="B33" s="789"/>
      <c r="C33" s="136" t="s">
        <v>58</v>
      </c>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5">
        <f t="shared" si="0"/>
        <v>0</v>
      </c>
    </row>
    <row r="34" spans="2:29" ht="16.149999999999999" customHeight="1" x14ac:dyDescent="0.2">
      <c r="B34" s="790"/>
      <c r="C34" s="139" t="s">
        <v>57</v>
      </c>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7">
        <f t="shared" si="0"/>
        <v>0</v>
      </c>
    </row>
    <row r="35" spans="2:29" ht="16.149999999999999" customHeight="1" x14ac:dyDescent="0.2">
      <c r="B35" s="789"/>
      <c r="C35" s="136" t="s">
        <v>58</v>
      </c>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5">
        <f t="shared" si="0"/>
        <v>0</v>
      </c>
    </row>
    <row r="36" spans="2:29" ht="16.149999999999999" customHeight="1" x14ac:dyDescent="0.2">
      <c r="B36" s="790"/>
      <c r="C36" s="139" t="s">
        <v>57</v>
      </c>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7">
        <f t="shared" si="0"/>
        <v>0</v>
      </c>
    </row>
    <row r="37" spans="2:29" ht="16.149999999999999" customHeight="1" x14ac:dyDescent="0.2">
      <c r="B37" s="789"/>
      <c r="C37" s="136" t="s">
        <v>58</v>
      </c>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5">
        <f t="shared" si="0"/>
        <v>0</v>
      </c>
    </row>
    <row r="38" spans="2:29" ht="16.149999999999999" customHeight="1" x14ac:dyDescent="0.2">
      <c r="B38" s="790"/>
      <c r="C38" s="139" t="s">
        <v>57</v>
      </c>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7">
        <f t="shared" si="0"/>
        <v>0</v>
      </c>
    </row>
    <row r="39" spans="2:29" ht="16.149999999999999" customHeight="1" x14ac:dyDescent="0.2">
      <c r="B39" s="789"/>
      <c r="C39" s="136" t="s">
        <v>58</v>
      </c>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5">
        <f t="shared" si="0"/>
        <v>0</v>
      </c>
    </row>
    <row r="40" spans="2:29" ht="16.149999999999999" customHeight="1" x14ac:dyDescent="0.2">
      <c r="B40" s="790"/>
      <c r="C40" s="139" t="s">
        <v>57</v>
      </c>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7">
        <f t="shared" si="0"/>
        <v>0</v>
      </c>
    </row>
    <row r="41" spans="2:29" ht="16.149999999999999" customHeight="1" x14ac:dyDescent="0.2">
      <c r="B41" s="789"/>
      <c r="C41" s="136" t="s">
        <v>58</v>
      </c>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5">
        <f t="shared" si="0"/>
        <v>0</v>
      </c>
    </row>
    <row r="42" spans="2:29" ht="16.149999999999999" customHeight="1" x14ac:dyDescent="0.2">
      <c r="B42" s="790"/>
      <c r="C42" s="139" t="s">
        <v>57</v>
      </c>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7">
        <f t="shared" si="0"/>
        <v>0</v>
      </c>
    </row>
    <row r="43" spans="2:29" ht="16.149999999999999" customHeight="1" x14ac:dyDescent="0.2">
      <c r="B43" s="789"/>
      <c r="C43" s="136" t="s">
        <v>58</v>
      </c>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5">
        <f t="shared" si="0"/>
        <v>0</v>
      </c>
    </row>
    <row r="44" spans="2:29" ht="16.149999999999999" customHeight="1" x14ac:dyDescent="0.2">
      <c r="B44" s="790"/>
      <c r="C44" s="139" t="s">
        <v>57</v>
      </c>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7">
        <f t="shared" si="0"/>
        <v>0</v>
      </c>
    </row>
    <row r="45" spans="2:29" ht="16.149999999999999" customHeight="1" x14ac:dyDescent="0.2">
      <c r="B45" s="789"/>
      <c r="C45" s="136" t="s">
        <v>58</v>
      </c>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5">
        <f t="shared" si="0"/>
        <v>0</v>
      </c>
    </row>
    <row r="46" spans="2:29" ht="16.149999999999999" customHeight="1" x14ac:dyDescent="0.2">
      <c r="B46" s="790"/>
      <c r="C46" s="139" t="s">
        <v>57</v>
      </c>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7">
        <f t="shared" si="0"/>
        <v>0</v>
      </c>
    </row>
    <row r="47" spans="2:29" ht="16.149999999999999" customHeight="1" x14ac:dyDescent="0.2">
      <c r="B47" s="789"/>
      <c r="C47" s="136" t="s">
        <v>58</v>
      </c>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5">
        <f t="shared" si="0"/>
        <v>0</v>
      </c>
    </row>
    <row r="48" spans="2:29" ht="16.149999999999999" customHeight="1" x14ac:dyDescent="0.2">
      <c r="B48" s="790"/>
      <c r="C48" s="139" t="s">
        <v>57</v>
      </c>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7">
        <f t="shared" si="0"/>
        <v>0</v>
      </c>
    </row>
    <row r="49" spans="2:29" ht="16.149999999999999" customHeight="1" x14ac:dyDescent="0.2">
      <c r="B49" s="789"/>
      <c r="C49" s="136" t="s">
        <v>58</v>
      </c>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5">
        <f t="shared" si="0"/>
        <v>0</v>
      </c>
    </row>
    <row r="50" spans="2:29" ht="16.149999999999999" customHeight="1" x14ac:dyDescent="0.2">
      <c r="B50" s="790"/>
      <c r="C50" s="139" t="s">
        <v>57</v>
      </c>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7">
        <f t="shared" si="0"/>
        <v>0</v>
      </c>
    </row>
    <row r="51" spans="2:29" ht="20.149999999999999" customHeight="1" x14ac:dyDescent="0.2">
      <c r="B51" s="801" t="s">
        <v>56</v>
      </c>
      <c r="C51" s="802"/>
      <c r="D51" s="238">
        <f t="shared" ref="D51:AB51" si="1">SUM(D6+D8+D10+D12+D14+D16+D18+D20+D22+D24+D26+D28+D30+D32+D34+D36+D38+D40+D42+D44+D46+D48+D50)</f>
        <v>0</v>
      </c>
      <c r="E51" s="238">
        <f t="shared" si="1"/>
        <v>0</v>
      </c>
      <c r="F51" s="238">
        <f t="shared" si="1"/>
        <v>0</v>
      </c>
      <c r="G51" s="238">
        <f t="shared" si="1"/>
        <v>0</v>
      </c>
      <c r="H51" s="238">
        <f t="shared" si="1"/>
        <v>0</v>
      </c>
      <c r="I51" s="238">
        <f t="shared" si="1"/>
        <v>0</v>
      </c>
      <c r="J51" s="238">
        <f t="shared" si="1"/>
        <v>0</v>
      </c>
      <c r="K51" s="238">
        <f t="shared" si="1"/>
        <v>0</v>
      </c>
      <c r="L51" s="238">
        <f t="shared" si="1"/>
        <v>0</v>
      </c>
      <c r="M51" s="238">
        <f t="shared" si="1"/>
        <v>0</v>
      </c>
      <c r="N51" s="238">
        <f t="shared" si="1"/>
        <v>0</v>
      </c>
      <c r="O51" s="238">
        <f t="shared" si="1"/>
        <v>0</v>
      </c>
      <c r="P51" s="238">
        <f t="shared" si="1"/>
        <v>0</v>
      </c>
      <c r="Q51" s="238">
        <f t="shared" si="1"/>
        <v>0</v>
      </c>
      <c r="R51" s="238">
        <f t="shared" si="1"/>
        <v>0</v>
      </c>
      <c r="S51" s="238">
        <f t="shared" si="1"/>
        <v>0</v>
      </c>
      <c r="T51" s="238">
        <f t="shared" si="1"/>
        <v>0</v>
      </c>
      <c r="U51" s="238">
        <f t="shared" si="1"/>
        <v>0</v>
      </c>
      <c r="V51" s="238">
        <f t="shared" si="1"/>
        <v>0</v>
      </c>
      <c r="W51" s="238">
        <f t="shared" si="1"/>
        <v>0</v>
      </c>
      <c r="X51" s="238">
        <f t="shared" si="1"/>
        <v>0</v>
      </c>
      <c r="Y51" s="238">
        <f t="shared" si="1"/>
        <v>0</v>
      </c>
      <c r="Z51" s="238">
        <f t="shared" si="1"/>
        <v>0</v>
      </c>
      <c r="AA51" s="238">
        <f t="shared" si="1"/>
        <v>0</v>
      </c>
      <c r="AB51" s="238">
        <f t="shared" si="1"/>
        <v>0</v>
      </c>
      <c r="AC51" s="239">
        <f>SUM(AC6+AC8+AC10+AC12+AC14+AC16+AC18+AC20+AC22+AC24+AC26+AC28+AC30+AC32+AC34+AC36+AC38+AC40+AC42+AC44+AC46+AC48+AC50)</f>
        <v>0</v>
      </c>
    </row>
    <row r="52" spans="2:29" ht="16.149999999999999" customHeight="1" x14ac:dyDescent="0.2">
      <c r="B52" s="144"/>
    </row>
    <row r="53" spans="2:29" ht="16.149999999999999" customHeight="1" x14ac:dyDescent="0.2">
      <c r="B53" s="29" t="s">
        <v>33</v>
      </c>
    </row>
    <row r="54" spans="2:29" ht="16.149999999999999" customHeight="1" x14ac:dyDescent="0.2">
      <c r="B54" s="240"/>
      <c r="C54" s="148" t="s">
        <v>32</v>
      </c>
      <c r="D54" s="149">
        <v>7</v>
      </c>
      <c r="E54" s="149">
        <v>12</v>
      </c>
      <c r="F54" s="149">
        <v>12</v>
      </c>
      <c r="G54" s="149">
        <v>12</v>
      </c>
      <c r="H54" s="149">
        <v>12</v>
      </c>
      <c r="I54" s="149">
        <v>12</v>
      </c>
      <c r="J54" s="149">
        <v>12</v>
      </c>
      <c r="K54" s="149">
        <v>12</v>
      </c>
      <c r="L54" s="149">
        <v>12</v>
      </c>
      <c r="M54" s="149">
        <v>12</v>
      </c>
      <c r="N54" s="149">
        <v>12</v>
      </c>
      <c r="O54" s="149">
        <v>12</v>
      </c>
      <c r="P54" s="149">
        <v>12</v>
      </c>
      <c r="Q54" s="149">
        <v>12</v>
      </c>
      <c r="R54" s="149">
        <v>12</v>
      </c>
      <c r="S54" s="149">
        <v>12</v>
      </c>
      <c r="T54" s="149">
        <v>12</v>
      </c>
      <c r="U54" s="149">
        <v>12</v>
      </c>
      <c r="V54" s="149">
        <v>12</v>
      </c>
      <c r="W54" s="149">
        <v>12</v>
      </c>
      <c r="X54" s="149">
        <v>12</v>
      </c>
      <c r="Y54" s="149">
        <v>12</v>
      </c>
      <c r="Z54" s="149">
        <v>12</v>
      </c>
      <c r="AA54" s="149">
        <v>12</v>
      </c>
      <c r="AB54" s="149">
        <v>12</v>
      </c>
      <c r="AC54" s="151">
        <f>SUM(D54:AB54)</f>
        <v>295</v>
      </c>
    </row>
    <row r="55" spans="2:29" ht="16.149999999999999" customHeight="1" x14ac:dyDescent="0.2">
      <c r="B55" s="34" t="s">
        <v>51</v>
      </c>
      <c r="C55" s="156" t="s">
        <v>50</v>
      </c>
      <c r="D55" s="157">
        <f t="shared" ref="D55:AB55" si="2">$AC56*D54</f>
        <v>0</v>
      </c>
      <c r="E55" s="157">
        <f t="shared" si="2"/>
        <v>0</v>
      </c>
      <c r="F55" s="157">
        <f t="shared" si="2"/>
        <v>0</v>
      </c>
      <c r="G55" s="157">
        <f t="shared" si="2"/>
        <v>0</v>
      </c>
      <c r="H55" s="157">
        <f t="shared" si="2"/>
        <v>0</v>
      </c>
      <c r="I55" s="157">
        <f t="shared" si="2"/>
        <v>0</v>
      </c>
      <c r="J55" s="157">
        <f t="shared" si="2"/>
        <v>0</v>
      </c>
      <c r="K55" s="157">
        <f t="shared" si="2"/>
        <v>0</v>
      </c>
      <c r="L55" s="157">
        <f t="shared" si="2"/>
        <v>0</v>
      </c>
      <c r="M55" s="157">
        <f t="shared" si="2"/>
        <v>0</v>
      </c>
      <c r="N55" s="157">
        <f t="shared" si="2"/>
        <v>0</v>
      </c>
      <c r="O55" s="157">
        <f t="shared" si="2"/>
        <v>0</v>
      </c>
      <c r="P55" s="157">
        <f t="shared" ref="P55:U55" si="3">$AC56*P54</f>
        <v>0</v>
      </c>
      <c r="Q55" s="157">
        <f t="shared" si="3"/>
        <v>0</v>
      </c>
      <c r="R55" s="157">
        <f t="shared" si="3"/>
        <v>0</v>
      </c>
      <c r="S55" s="157">
        <f t="shared" si="3"/>
        <v>0</v>
      </c>
      <c r="T55" s="157">
        <f t="shared" si="3"/>
        <v>0</v>
      </c>
      <c r="U55" s="157">
        <f t="shared" si="3"/>
        <v>0</v>
      </c>
      <c r="V55" s="157">
        <f t="shared" si="2"/>
        <v>0</v>
      </c>
      <c r="W55" s="157">
        <f t="shared" si="2"/>
        <v>0</v>
      </c>
      <c r="X55" s="157">
        <f t="shared" si="2"/>
        <v>0</v>
      </c>
      <c r="Y55" s="157">
        <f t="shared" si="2"/>
        <v>0</v>
      </c>
      <c r="Z55" s="157">
        <f t="shared" si="2"/>
        <v>0</v>
      </c>
      <c r="AA55" s="157">
        <f t="shared" si="2"/>
        <v>0</v>
      </c>
      <c r="AB55" s="157">
        <f t="shared" si="2"/>
        <v>0</v>
      </c>
      <c r="AC55" s="159">
        <f>SUM(D55:AB55)</f>
        <v>0</v>
      </c>
    </row>
    <row r="56" spans="2:29" ht="16.149999999999999" customHeight="1" x14ac:dyDescent="0.2">
      <c r="B56" s="36" t="s">
        <v>62</v>
      </c>
      <c r="C56" s="160" t="s">
        <v>49</v>
      </c>
      <c r="D56" s="161">
        <f t="shared" ref="D56:AB56" si="4">D55/D54</f>
        <v>0</v>
      </c>
      <c r="E56" s="161">
        <f t="shared" si="4"/>
        <v>0</v>
      </c>
      <c r="F56" s="161">
        <f t="shared" si="4"/>
        <v>0</v>
      </c>
      <c r="G56" s="161">
        <f t="shared" si="4"/>
        <v>0</v>
      </c>
      <c r="H56" s="161">
        <f>H55/H54</f>
        <v>0</v>
      </c>
      <c r="I56" s="161">
        <f t="shared" si="4"/>
        <v>0</v>
      </c>
      <c r="J56" s="161">
        <f t="shared" si="4"/>
        <v>0</v>
      </c>
      <c r="K56" s="161">
        <f t="shared" si="4"/>
        <v>0</v>
      </c>
      <c r="L56" s="161">
        <f t="shared" si="4"/>
        <v>0</v>
      </c>
      <c r="M56" s="161">
        <f t="shared" si="4"/>
        <v>0</v>
      </c>
      <c r="N56" s="161">
        <f t="shared" si="4"/>
        <v>0</v>
      </c>
      <c r="O56" s="161">
        <f t="shared" si="4"/>
        <v>0</v>
      </c>
      <c r="P56" s="161">
        <f t="shared" ref="P56:U56" si="5">P55/P54</f>
        <v>0</v>
      </c>
      <c r="Q56" s="161">
        <f t="shared" si="5"/>
        <v>0</v>
      </c>
      <c r="R56" s="161">
        <f t="shared" si="5"/>
        <v>0</v>
      </c>
      <c r="S56" s="161">
        <f t="shared" si="5"/>
        <v>0</v>
      </c>
      <c r="T56" s="161">
        <f t="shared" si="5"/>
        <v>0</v>
      </c>
      <c r="U56" s="161">
        <f t="shared" si="5"/>
        <v>0</v>
      </c>
      <c r="V56" s="161">
        <f t="shared" si="4"/>
        <v>0</v>
      </c>
      <c r="W56" s="161">
        <f t="shared" si="4"/>
        <v>0</v>
      </c>
      <c r="X56" s="161">
        <f t="shared" si="4"/>
        <v>0</v>
      </c>
      <c r="Y56" s="161">
        <f t="shared" si="4"/>
        <v>0</v>
      </c>
      <c r="Z56" s="161">
        <f t="shared" si="4"/>
        <v>0</v>
      </c>
      <c r="AA56" s="161">
        <f t="shared" si="4"/>
        <v>0</v>
      </c>
      <c r="AB56" s="161">
        <f t="shared" si="4"/>
        <v>0</v>
      </c>
      <c r="AC56" s="163">
        <f>AC51/233</f>
        <v>0</v>
      </c>
    </row>
    <row r="57" spans="2:29" ht="16.149999999999999" customHeight="1" x14ac:dyDescent="0.2">
      <c r="B57" s="164" t="s">
        <v>309</v>
      </c>
      <c r="C57" s="241"/>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row>
    <row r="58" spans="2:29" ht="16.149999999999999" customHeight="1" x14ac:dyDescent="0.2">
      <c r="B58" s="164" t="s">
        <v>310</v>
      </c>
    </row>
    <row r="59" spans="2:29" ht="16.149999999999999" customHeight="1" x14ac:dyDescent="0.2">
      <c r="B59" s="164" t="s">
        <v>482</v>
      </c>
      <c r="C59" s="134"/>
      <c r="D59" s="134"/>
    </row>
    <row r="60" spans="2:29" ht="16.149999999999999" customHeight="1" x14ac:dyDescent="0.2">
      <c r="B60" s="164" t="s">
        <v>311</v>
      </c>
      <c r="C60" s="134"/>
      <c r="D60" s="134"/>
    </row>
    <row r="61" spans="2:29" ht="15.65" customHeight="1" x14ac:dyDescent="0.2">
      <c r="B61" s="164" t="s">
        <v>312</v>
      </c>
      <c r="C61" s="134"/>
      <c r="D61" s="134"/>
    </row>
  </sheetData>
  <sheetProtection insertRows="0"/>
  <protectedRanges>
    <protectedRange sqref="A58:IV60" name="範囲3_1"/>
    <protectedRange sqref="C29:AB29 B5:AB28 B31:AB50" name="範囲1_1"/>
    <protectedRange sqref="B29 B30:AB30" name="範囲1_2"/>
  </protectedRanges>
  <mergeCells count="28">
    <mergeCell ref="B7:B8"/>
    <mergeCell ref="B1:AC1"/>
    <mergeCell ref="B3:C4"/>
    <mergeCell ref="D3:AB3"/>
    <mergeCell ref="AC3:AC4"/>
    <mergeCell ref="B5:B6"/>
    <mergeCell ref="B31:B32"/>
    <mergeCell ref="B9:B10"/>
    <mergeCell ref="B11:B12"/>
    <mergeCell ref="B13:B14"/>
    <mergeCell ref="B15:B16"/>
    <mergeCell ref="B17:B18"/>
    <mergeCell ref="B19:B20"/>
    <mergeCell ref="B21:B22"/>
    <mergeCell ref="B23:B24"/>
    <mergeCell ref="B25:B26"/>
    <mergeCell ref="B27:B28"/>
    <mergeCell ref="B29:B30"/>
    <mergeCell ref="B45:B46"/>
    <mergeCell ref="B47:B48"/>
    <mergeCell ref="B49:B50"/>
    <mergeCell ref="B51:C51"/>
    <mergeCell ref="B33:B34"/>
    <mergeCell ref="B35:B36"/>
    <mergeCell ref="B37:B38"/>
    <mergeCell ref="B39:B40"/>
    <mergeCell ref="B41:B42"/>
    <mergeCell ref="B43:B44"/>
  </mergeCells>
  <phoneticPr fontId="2"/>
  <printOptions horizontalCentered="1"/>
  <pageMargins left="0.19685039370078741" right="0.19685039370078741" top="0.70866141732283472" bottom="0.31496062992125984" header="0.43307086614173229" footer="0.11811023622047245"/>
  <pageSetup paperSize="8" scale="65" fitToHeight="0" orientation="landscape" r:id="rId1"/>
  <headerFooter alignWithMargins="0">
    <oddHeader>&amp;Rごみ処理施設整備・運営事業に係る提案書類(&amp;A)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A03CB-74D6-4E4C-BE13-124F9681CAE1}">
  <sheetPr>
    <pageSetUpPr fitToPage="1"/>
  </sheetPr>
  <dimension ref="B1:AC61"/>
  <sheetViews>
    <sheetView showGridLines="0" view="pageBreakPreview" zoomScale="70" zoomScaleNormal="70" zoomScaleSheetLayoutView="70" zoomScalePageLayoutView="70" workbookViewId="0">
      <selection activeCell="R42" sqref="R42"/>
    </sheetView>
  </sheetViews>
  <sheetFormatPr defaultColWidth="9" defaultRowHeight="30" customHeight="1" x14ac:dyDescent="0.2"/>
  <cols>
    <col min="1" max="1" width="2.6328125" style="134" customWidth="1"/>
    <col min="2" max="2" width="28.6328125" style="145" customWidth="1"/>
    <col min="3" max="3" width="7" style="145" customWidth="1"/>
    <col min="4" max="4" width="10.6328125" style="146" customWidth="1"/>
    <col min="5" max="28" width="10.6328125" style="134" customWidth="1"/>
    <col min="29" max="29" width="12.6328125" style="134" customWidth="1"/>
    <col min="30" max="16384" width="9" style="134"/>
  </cols>
  <sheetData>
    <row r="1" spans="2:29" s="129" customFormat="1" ht="25" customHeight="1" x14ac:dyDescent="0.2">
      <c r="B1" s="726" t="s">
        <v>485</v>
      </c>
      <c r="C1" s="726"/>
      <c r="D1" s="726"/>
      <c r="E1" s="726"/>
      <c r="F1" s="726"/>
      <c r="G1" s="726"/>
      <c r="H1" s="726"/>
      <c r="I1" s="726"/>
      <c r="J1" s="726"/>
      <c r="K1" s="726"/>
      <c r="L1" s="726"/>
      <c r="M1" s="726"/>
      <c r="N1" s="726"/>
      <c r="O1" s="726"/>
      <c r="P1" s="726"/>
      <c r="Q1" s="726"/>
      <c r="R1" s="726"/>
      <c r="S1" s="726"/>
      <c r="T1" s="726"/>
      <c r="U1" s="726"/>
      <c r="V1" s="726"/>
      <c r="W1" s="726"/>
      <c r="X1" s="726"/>
      <c r="Y1" s="726"/>
      <c r="Z1" s="726"/>
      <c r="AA1" s="726"/>
      <c r="AB1" s="726"/>
      <c r="AC1" s="726"/>
    </row>
    <row r="2" spans="2:29" s="129" customFormat="1" ht="20.5" customHeight="1" x14ac:dyDescent="0.2">
      <c r="B2" s="130"/>
      <c r="C2" s="131"/>
      <c r="D2" s="132"/>
      <c r="AC2" s="133" t="s">
        <v>61</v>
      </c>
    </row>
    <row r="3" spans="2:29" ht="16.899999999999999" customHeight="1" x14ac:dyDescent="0.2">
      <c r="B3" s="795" t="s">
        <v>60</v>
      </c>
      <c r="C3" s="796"/>
      <c r="D3" s="792" t="s">
        <v>59</v>
      </c>
      <c r="E3" s="793"/>
      <c r="F3" s="793"/>
      <c r="G3" s="793"/>
      <c r="H3" s="793"/>
      <c r="I3" s="793"/>
      <c r="J3" s="793"/>
      <c r="K3" s="793"/>
      <c r="L3" s="793"/>
      <c r="M3" s="793"/>
      <c r="N3" s="793"/>
      <c r="O3" s="793"/>
      <c r="P3" s="793"/>
      <c r="Q3" s="793"/>
      <c r="R3" s="793"/>
      <c r="S3" s="793"/>
      <c r="T3" s="793"/>
      <c r="U3" s="793"/>
      <c r="V3" s="793"/>
      <c r="W3" s="793"/>
      <c r="X3" s="793"/>
      <c r="Y3" s="793"/>
      <c r="Z3" s="793"/>
      <c r="AA3" s="793"/>
      <c r="AB3" s="794"/>
      <c r="AC3" s="732" t="s">
        <v>44</v>
      </c>
    </row>
    <row r="4" spans="2:29" ht="30" customHeight="1" x14ac:dyDescent="0.2">
      <c r="B4" s="797"/>
      <c r="C4" s="798"/>
      <c r="D4" s="135" t="s">
        <v>160</v>
      </c>
      <c r="E4" s="135" t="s">
        <v>161</v>
      </c>
      <c r="F4" s="135" t="s">
        <v>162</v>
      </c>
      <c r="G4" s="135" t="s">
        <v>163</v>
      </c>
      <c r="H4" s="135" t="s">
        <v>164</v>
      </c>
      <c r="I4" s="135" t="s">
        <v>165</v>
      </c>
      <c r="J4" s="135" t="s">
        <v>166</v>
      </c>
      <c r="K4" s="135" t="s">
        <v>167</v>
      </c>
      <c r="L4" s="135" t="s">
        <v>168</v>
      </c>
      <c r="M4" s="135" t="s">
        <v>169</v>
      </c>
      <c r="N4" s="135" t="s">
        <v>170</v>
      </c>
      <c r="O4" s="135" t="s">
        <v>171</v>
      </c>
      <c r="P4" s="135" t="s">
        <v>172</v>
      </c>
      <c r="Q4" s="135" t="s">
        <v>173</v>
      </c>
      <c r="R4" s="135" t="s">
        <v>174</v>
      </c>
      <c r="S4" s="135" t="s">
        <v>175</v>
      </c>
      <c r="T4" s="135" t="s">
        <v>176</v>
      </c>
      <c r="U4" s="135" t="s">
        <v>177</v>
      </c>
      <c r="V4" s="135" t="s">
        <v>178</v>
      </c>
      <c r="W4" s="135" t="s">
        <v>290</v>
      </c>
      <c r="X4" s="135" t="s">
        <v>291</v>
      </c>
      <c r="Y4" s="135" t="s">
        <v>292</v>
      </c>
      <c r="Z4" s="135" t="s">
        <v>416</v>
      </c>
      <c r="AA4" s="135" t="s">
        <v>417</v>
      </c>
      <c r="AB4" s="135" t="s">
        <v>418</v>
      </c>
      <c r="AC4" s="791"/>
    </row>
    <row r="5" spans="2:29" ht="16.149999999999999" customHeight="1" x14ac:dyDescent="0.2">
      <c r="B5" s="789"/>
      <c r="C5" s="136" t="s">
        <v>58</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5">
        <f t="shared" ref="AC5:AC50" si="0">SUM(D5:AB5)</f>
        <v>0</v>
      </c>
    </row>
    <row r="6" spans="2:29" ht="16.149999999999999" customHeight="1" x14ac:dyDescent="0.2">
      <c r="B6" s="790"/>
      <c r="C6" s="139" t="s">
        <v>57</v>
      </c>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7">
        <f t="shared" si="0"/>
        <v>0</v>
      </c>
    </row>
    <row r="7" spans="2:29" ht="16.149999999999999" customHeight="1" x14ac:dyDescent="0.2">
      <c r="B7" s="803"/>
      <c r="C7" s="136" t="s">
        <v>58</v>
      </c>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5">
        <f t="shared" si="0"/>
        <v>0</v>
      </c>
    </row>
    <row r="8" spans="2:29" ht="16.149999999999999" customHeight="1" x14ac:dyDescent="0.2">
      <c r="B8" s="804"/>
      <c r="C8" s="139" t="s">
        <v>57</v>
      </c>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7">
        <f t="shared" si="0"/>
        <v>0</v>
      </c>
    </row>
    <row r="9" spans="2:29" ht="16.149999999999999" customHeight="1" x14ac:dyDescent="0.2">
      <c r="B9" s="803"/>
      <c r="C9" s="136" t="s">
        <v>58</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5">
        <f t="shared" si="0"/>
        <v>0</v>
      </c>
    </row>
    <row r="10" spans="2:29" ht="16.149999999999999" customHeight="1" x14ac:dyDescent="0.2">
      <c r="B10" s="804"/>
      <c r="C10" s="139" t="s">
        <v>57</v>
      </c>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7">
        <f t="shared" si="0"/>
        <v>0</v>
      </c>
    </row>
    <row r="11" spans="2:29" ht="16.149999999999999" customHeight="1" x14ac:dyDescent="0.2">
      <c r="B11" s="789"/>
      <c r="C11" s="136" t="s">
        <v>58</v>
      </c>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5">
        <f t="shared" si="0"/>
        <v>0</v>
      </c>
    </row>
    <row r="12" spans="2:29" ht="16.149999999999999" customHeight="1" x14ac:dyDescent="0.2">
      <c r="B12" s="790"/>
      <c r="C12" s="139" t="s">
        <v>57</v>
      </c>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7">
        <f t="shared" si="0"/>
        <v>0</v>
      </c>
    </row>
    <row r="13" spans="2:29" ht="16.149999999999999" customHeight="1" x14ac:dyDescent="0.2">
      <c r="B13" s="789"/>
      <c r="C13" s="136" t="s">
        <v>58</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5">
        <f t="shared" si="0"/>
        <v>0</v>
      </c>
    </row>
    <row r="14" spans="2:29" ht="16.149999999999999" customHeight="1" x14ac:dyDescent="0.2">
      <c r="B14" s="790"/>
      <c r="C14" s="139" t="s">
        <v>57</v>
      </c>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7">
        <f t="shared" si="0"/>
        <v>0</v>
      </c>
    </row>
    <row r="15" spans="2:29" ht="16.149999999999999" customHeight="1" x14ac:dyDescent="0.2">
      <c r="B15" s="789"/>
      <c r="C15" s="136" t="s">
        <v>58</v>
      </c>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5">
        <f t="shared" si="0"/>
        <v>0</v>
      </c>
    </row>
    <row r="16" spans="2:29" ht="16.149999999999999" customHeight="1" x14ac:dyDescent="0.2">
      <c r="B16" s="790"/>
      <c r="C16" s="139" t="s">
        <v>57</v>
      </c>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7">
        <f t="shared" si="0"/>
        <v>0</v>
      </c>
    </row>
    <row r="17" spans="2:29" ht="16.149999999999999" customHeight="1" x14ac:dyDescent="0.2">
      <c r="B17" s="789"/>
      <c r="C17" s="136" t="s">
        <v>58</v>
      </c>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5">
        <f t="shared" si="0"/>
        <v>0</v>
      </c>
    </row>
    <row r="18" spans="2:29" ht="16.149999999999999" customHeight="1" x14ac:dyDescent="0.2">
      <c r="B18" s="790"/>
      <c r="C18" s="139" t="s">
        <v>57</v>
      </c>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7">
        <f t="shared" si="0"/>
        <v>0</v>
      </c>
    </row>
    <row r="19" spans="2:29" ht="16.149999999999999" customHeight="1" x14ac:dyDescent="0.2">
      <c r="B19" s="789"/>
      <c r="C19" s="136" t="s">
        <v>58</v>
      </c>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5">
        <f t="shared" si="0"/>
        <v>0</v>
      </c>
    </row>
    <row r="20" spans="2:29" ht="16.149999999999999" customHeight="1" x14ac:dyDescent="0.2">
      <c r="B20" s="790"/>
      <c r="C20" s="139" t="s">
        <v>57</v>
      </c>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7">
        <f t="shared" si="0"/>
        <v>0</v>
      </c>
    </row>
    <row r="21" spans="2:29" ht="16.149999999999999" customHeight="1" x14ac:dyDescent="0.2">
      <c r="B21" s="789"/>
      <c r="C21" s="136" t="s">
        <v>58</v>
      </c>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5">
        <f t="shared" si="0"/>
        <v>0</v>
      </c>
    </row>
    <row r="22" spans="2:29" ht="16.149999999999999" customHeight="1" x14ac:dyDescent="0.2">
      <c r="B22" s="790"/>
      <c r="C22" s="139" t="s">
        <v>57</v>
      </c>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7">
        <f t="shared" si="0"/>
        <v>0</v>
      </c>
    </row>
    <row r="23" spans="2:29" ht="16.149999999999999" customHeight="1" x14ac:dyDescent="0.2">
      <c r="B23" s="789"/>
      <c r="C23" s="136" t="s">
        <v>58</v>
      </c>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5">
        <f t="shared" si="0"/>
        <v>0</v>
      </c>
    </row>
    <row r="24" spans="2:29" ht="16.149999999999999" customHeight="1" x14ac:dyDescent="0.2">
      <c r="B24" s="790"/>
      <c r="C24" s="139" t="s">
        <v>57</v>
      </c>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7">
        <f t="shared" si="0"/>
        <v>0</v>
      </c>
    </row>
    <row r="25" spans="2:29" ht="16.149999999999999" customHeight="1" x14ac:dyDescent="0.2">
      <c r="B25" s="789"/>
      <c r="C25" s="136" t="s">
        <v>58</v>
      </c>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5">
        <f t="shared" si="0"/>
        <v>0</v>
      </c>
    </row>
    <row r="26" spans="2:29" ht="16.149999999999999" customHeight="1" x14ac:dyDescent="0.2">
      <c r="B26" s="790"/>
      <c r="C26" s="139" t="s">
        <v>57</v>
      </c>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7">
        <f t="shared" si="0"/>
        <v>0</v>
      </c>
    </row>
    <row r="27" spans="2:29" ht="16.149999999999999" customHeight="1" x14ac:dyDescent="0.2">
      <c r="B27" s="789"/>
      <c r="C27" s="136" t="s">
        <v>58</v>
      </c>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5">
        <f t="shared" si="0"/>
        <v>0</v>
      </c>
    </row>
    <row r="28" spans="2:29" ht="16.149999999999999" customHeight="1" x14ac:dyDescent="0.2">
      <c r="B28" s="790"/>
      <c r="C28" s="139" t="s">
        <v>57</v>
      </c>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7">
        <f t="shared" si="0"/>
        <v>0</v>
      </c>
    </row>
    <row r="29" spans="2:29" ht="15" customHeight="1" x14ac:dyDescent="0.2">
      <c r="B29" s="789"/>
      <c r="C29" s="136" t="s">
        <v>58</v>
      </c>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5">
        <f t="shared" si="0"/>
        <v>0</v>
      </c>
    </row>
    <row r="30" spans="2:29" ht="15" customHeight="1" x14ac:dyDescent="0.2">
      <c r="B30" s="790"/>
      <c r="C30" s="139" t="s">
        <v>57</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237">
        <f t="shared" si="0"/>
        <v>0</v>
      </c>
    </row>
    <row r="31" spans="2:29" ht="16.149999999999999" customHeight="1" x14ac:dyDescent="0.2">
      <c r="B31" s="789"/>
      <c r="C31" s="136" t="s">
        <v>58</v>
      </c>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5">
        <f t="shared" si="0"/>
        <v>0</v>
      </c>
    </row>
    <row r="32" spans="2:29" ht="16.149999999999999" customHeight="1" x14ac:dyDescent="0.2">
      <c r="B32" s="790"/>
      <c r="C32" s="139" t="s">
        <v>57</v>
      </c>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7">
        <f t="shared" si="0"/>
        <v>0</v>
      </c>
    </row>
    <row r="33" spans="2:29" ht="16.149999999999999" customHeight="1" x14ac:dyDescent="0.2">
      <c r="B33" s="789"/>
      <c r="C33" s="136" t="s">
        <v>58</v>
      </c>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5">
        <f t="shared" si="0"/>
        <v>0</v>
      </c>
    </row>
    <row r="34" spans="2:29" ht="16.149999999999999" customHeight="1" x14ac:dyDescent="0.2">
      <c r="B34" s="790"/>
      <c r="C34" s="139" t="s">
        <v>57</v>
      </c>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7">
        <f t="shared" si="0"/>
        <v>0</v>
      </c>
    </row>
    <row r="35" spans="2:29" ht="16.149999999999999" customHeight="1" x14ac:dyDescent="0.2">
      <c r="B35" s="789"/>
      <c r="C35" s="136" t="s">
        <v>58</v>
      </c>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5">
        <f t="shared" si="0"/>
        <v>0</v>
      </c>
    </row>
    <row r="36" spans="2:29" ht="16.149999999999999" customHeight="1" x14ac:dyDescent="0.2">
      <c r="B36" s="790"/>
      <c r="C36" s="139" t="s">
        <v>57</v>
      </c>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7">
        <f t="shared" si="0"/>
        <v>0</v>
      </c>
    </row>
    <row r="37" spans="2:29" ht="16.149999999999999" customHeight="1" x14ac:dyDescent="0.2">
      <c r="B37" s="789"/>
      <c r="C37" s="136" t="s">
        <v>58</v>
      </c>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5">
        <f t="shared" si="0"/>
        <v>0</v>
      </c>
    </row>
    <row r="38" spans="2:29" ht="16.149999999999999" customHeight="1" x14ac:dyDescent="0.2">
      <c r="B38" s="790"/>
      <c r="C38" s="139" t="s">
        <v>57</v>
      </c>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7">
        <f t="shared" si="0"/>
        <v>0</v>
      </c>
    </row>
    <row r="39" spans="2:29" ht="16.149999999999999" customHeight="1" x14ac:dyDescent="0.2">
      <c r="B39" s="789"/>
      <c r="C39" s="136" t="s">
        <v>58</v>
      </c>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5">
        <f t="shared" si="0"/>
        <v>0</v>
      </c>
    </row>
    <row r="40" spans="2:29" ht="16.149999999999999" customHeight="1" x14ac:dyDescent="0.2">
      <c r="B40" s="790"/>
      <c r="C40" s="139" t="s">
        <v>57</v>
      </c>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7">
        <f t="shared" si="0"/>
        <v>0</v>
      </c>
    </row>
    <row r="41" spans="2:29" ht="16.149999999999999" customHeight="1" x14ac:dyDescent="0.2">
      <c r="B41" s="789"/>
      <c r="C41" s="136" t="s">
        <v>58</v>
      </c>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5">
        <f t="shared" si="0"/>
        <v>0</v>
      </c>
    </row>
    <row r="42" spans="2:29" ht="16.149999999999999" customHeight="1" x14ac:dyDescent="0.2">
      <c r="B42" s="790"/>
      <c r="C42" s="139" t="s">
        <v>57</v>
      </c>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7">
        <f t="shared" si="0"/>
        <v>0</v>
      </c>
    </row>
    <row r="43" spans="2:29" ht="16.149999999999999" customHeight="1" x14ac:dyDescent="0.2">
      <c r="B43" s="789"/>
      <c r="C43" s="136" t="s">
        <v>58</v>
      </c>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5">
        <f t="shared" si="0"/>
        <v>0</v>
      </c>
    </row>
    <row r="44" spans="2:29" ht="16.149999999999999" customHeight="1" x14ac:dyDescent="0.2">
      <c r="B44" s="790"/>
      <c r="C44" s="139" t="s">
        <v>57</v>
      </c>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7">
        <f t="shared" si="0"/>
        <v>0</v>
      </c>
    </row>
    <row r="45" spans="2:29" ht="16.149999999999999" customHeight="1" x14ac:dyDescent="0.2">
      <c r="B45" s="789"/>
      <c r="C45" s="136" t="s">
        <v>58</v>
      </c>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5">
        <f t="shared" si="0"/>
        <v>0</v>
      </c>
    </row>
    <row r="46" spans="2:29" ht="16.149999999999999" customHeight="1" x14ac:dyDescent="0.2">
      <c r="B46" s="790"/>
      <c r="C46" s="139" t="s">
        <v>57</v>
      </c>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7">
        <f t="shared" si="0"/>
        <v>0</v>
      </c>
    </row>
    <row r="47" spans="2:29" ht="16.149999999999999" customHeight="1" x14ac:dyDescent="0.2">
      <c r="B47" s="789"/>
      <c r="C47" s="136" t="s">
        <v>58</v>
      </c>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5">
        <f t="shared" si="0"/>
        <v>0</v>
      </c>
    </row>
    <row r="48" spans="2:29" ht="16.149999999999999" customHeight="1" x14ac:dyDescent="0.2">
      <c r="B48" s="790"/>
      <c r="C48" s="139" t="s">
        <v>57</v>
      </c>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7">
        <f t="shared" si="0"/>
        <v>0</v>
      </c>
    </row>
    <row r="49" spans="2:29" ht="16.149999999999999" customHeight="1" x14ac:dyDescent="0.2">
      <c r="B49" s="789"/>
      <c r="C49" s="136" t="s">
        <v>58</v>
      </c>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5">
        <f t="shared" si="0"/>
        <v>0</v>
      </c>
    </row>
    <row r="50" spans="2:29" ht="16.149999999999999" customHeight="1" x14ac:dyDescent="0.2">
      <c r="B50" s="790"/>
      <c r="C50" s="139" t="s">
        <v>57</v>
      </c>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7">
        <f t="shared" si="0"/>
        <v>0</v>
      </c>
    </row>
    <row r="51" spans="2:29" ht="20.149999999999999" customHeight="1" x14ac:dyDescent="0.2">
      <c r="B51" s="801" t="s">
        <v>56</v>
      </c>
      <c r="C51" s="802"/>
      <c r="D51" s="238">
        <f t="shared" ref="D51:AB51" si="1">SUM(D6+D8+D10+D12+D14+D16+D18+D20+D22+D24+D26+D28+D30+D32+D34+D36+D38+D40+D42+D44+D46+D48+D50)</f>
        <v>0</v>
      </c>
      <c r="E51" s="238">
        <f t="shared" si="1"/>
        <v>0</v>
      </c>
      <c r="F51" s="238">
        <f t="shared" si="1"/>
        <v>0</v>
      </c>
      <c r="G51" s="238">
        <f t="shared" si="1"/>
        <v>0</v>
      </c>
      <c r="H51" s="238">
        <f t="shared" si="1"/>
        <v>0</v>
      </c>
      <c r="I51" s="238">
        <f t="shared" si="1"/>
        <v>0</v>
      </c>
      <c r="J51" s="238">
        <f t="shared" si="1"/>
        <v>0</v>
      </c>
      <c r="K51" s="238">
        <f t="shared" si="1"/>
        <v>0</v>
      </c>
      <c r="L51" s="238">
        <f t="shared" si="1"/>
        <v>0</v>
      </c>
      <c r="M51" s="238">
        <f t="shared" si="1"/>
        <v>0</v>
      </c>
      <c r="N51" s="238">
        <f t="shared" si="1"/>
        <v>0</v>
      </c>
      <c r="O51" s="238">
        <f t="shared" si="1"/>
        <v>0</v>
      </c>
      <c r="P51" s="238">
        <f t="shared" si="1"/>
        <v>0</v>
      </c>
      <c r="Q51" s="238">
        <f t="shared" si="1"/>
        <v>0</v>
      </c>
      <c r="R51" s="238">
        <f t="shared" si="1"/>
        <v>0</v>
      </c>
      <c r="S51" s="238">
        <f t="shared" si="1"/>
        <v>0</v>
      </c>
      <c r="T51" s="238">
        <f t="shared" si="1"/>
        <v>0</v>
      </c>
      <c r="U51" s="238">
        <f t="shared" si="1"/>
        <v>0</v>
      </c>
      <c r="V51" s="238">
        <f t="shared" si="1"/>
        <v>0</v>
      </c>
      <c r="W51" s="238">
        <f t="shared" si="1"/>
        <v>0</v>
      </c>
      <c r="X51" s="238">
        <f t="shared" si="1"/>
        <v>0</v>
      </c>
      <c r="Y51" s="238">
        <f t="shared" si="1"/>
        <v>0</v>
      </c>
      <c r="Z51" s="238">
        <f t="shared" si="1"/>
        <v>0</v>
      </c>
      <c r="AA51" s="238">
        <f t="shared" si="1"/>
        <v>0</v>
      </c>
      <c r="AB51" s="238">
        <f t="shared" si="1"/>
        <v>0</v>
      </c>
      <c r="AC51" s="239">
        <f>SUM(AC6+AC8+AC10+AC12+AC14+AC16+AC18+AC20+AC22+AC24+AC26+AC28+AC30+AC32+AC34+AC36+AC38+AC40+AC42+AC44+AC46+AC48+AC50)</f>
        <v>0</v>
      </c>
    </row>
    <row r="52" spans="2:29" ht="16.149999999999999" customHeight="1" x14ac:dyDescent="0.2">
      <c r="B52" s="144"/>
    </row>
    <row r="53" spans="2:29" ht="16.149999999999999" customHeight="1" x14ac:dyDescent="0.2">
      <c r="B53" s="29" t="s">
        <v>33</v>
      </c>
    </row>
    <row r="54" spans="2:29" ht="16.149999999999999" customHeight="1" x14ac:dyDescent="0.2">
      <c r="B54" s="240"/>
      <c r="C54" s="148" t="s">
        <v>32</v>
      </c>
      <c r="D54" s="149">
        <v>7</v>
      </c>
      <c r="E54" s="149">
        <v>12</v>
      </c>
      <c r="F54" s="149">
        <v>12</v>
      </c>
      <c r="G54" s="149">
        <v>12</v>
      </c>
      <c r="H54" s="149">
        <v>12</v>
      </c>
      <c r="I54" s="149">
        <v>12</v>
      </c>
      <c r="J54" s="149">
        <v>12</v>
      </c>
      <c r="K54" s="149">
        <v>12</v>
      </c>
      <c r="L54" s="149">
        <v>12</v>
      </c>
      <c r="M54" s="149">
        <v>12</v>
      </c>
      <c r="N54" s="149">
        <v>12</v>
      </c>
      <c r="O54" s="149">
        <v>12</v>
      </c>
      <c r="P54" s="149">
        <v>12</v>
      </c>
      <c r="Q54" s="149">
        <v>12</v>
      </c>
      <c r="R54" s="149">
        <v>12</v>
      </c>
      <c r="S54" s="149">
        <v>12</v>
      </c>
      <c r="T54" s="149">
        <v>12</v>
      </c>
      <c r="U54" s="149">
        <v>12</v>
      </c>
      <c r="V54" s="149">
        <v>12</v>
      </c>
      <c r="W54" s="149">
        <v>12</v>
      </c>
      <c r="X54" s="149">
        <v>12</v>
      </c>
      <c r="Y54" s="149">
        <v>12</v>
      </c>
      <c r="Z54" s="149">
        <v>12</v>
      </c>
      <c r="AA54" s="149">
        <v>12</v>
      </c>
      <c r="AB54" s="149">
        <v>12</v>
      </c>
      <c r="AC54" s="151">
        <f>SUM(D54:AB54)</f>
        <v>295</v>
      </c>
    </row>
    <row r="55" spans="2:29" ht="16.149999999999999" customHeight="1" x14ac:dyDescent="0.2">
      <c r="B55" s="34" t="s">
        <v>51</v>
      </c>
      <c r="C55" s="156" t="s">
        <v>50</v>
      </c>
      <c r="D55" s="157">
        <f t="shared" ref="D55:AB55" si="2">$AC56*D54</f>
        <v>0</v>
      </c>
      <c r="E55" s="157">
        <f t="shared" si="2"/>
        <v>0</v>
      </c>
      <c r="F55" s="157">
        <f t="shared" si="2"/>
        <v>0</v>
      </c>
      <c r="G55" s="157">
        <f t="shared" si="2"/>
        <v>0</v>
      </c>
      <c r="H55" s="157">
        <f t="shared" si="2"/>
        <v>0</v>
      </c>
      <c r="I55" s="157">
        <f t="shared" si="2"/>
        <v>0</v>
      </c>
      <c r="J55" s="157">
        <f t="shared" si="2"/>
        <v>0</v>
      </c>
      <c r="K55" s="157">
        <f t="shared" si="2"/>
        <v>0</v>
      </c>
      <c r="L55" s="157">
        <f t="shared" si="2"/>
        <v>0</v>
      </c>
      <c r="M55" s="157">
        <f t="shared" si="2"/>
        <v>0</v>
      </c>
      <c r="N55" s="157">
        <f t="shared" si="2"/>
        <v>0</v>
      </c>
      <c r="O55" s="157">
        <f t="shared" si="2"/>
        <v>0</v>
      </c>
      <c r="P55" s="157">
        <f t="shared" si="2"/>
        <v>0</v>
      </c>
      <c r="Q55" s="157">
        <f t="shared" si="2"/>
        <v>0</v>
      </c>
      <c r="R55" s="157">
        <f t="shared" si="2"/>
        <v>0</v>
      </c>
      <c r="S55" s="157">
        <f t="shared" si="2"/>
        <v>0</v>
      </c>
      <c r="T55" s="157">
        <f t="shared" si="2"/>
        <v>0</v>
      </c>
      <c r="U55" s="157">
        <f t="shared" si="2"/>
        <v>0</v>
      </c>
      <c r="V55" s="157">
        <f t="shared" si="2"/>
        <v>0</v>
      </c>
      <c r="W55" s="157">
        <f t="shared" si="2"/>
        <v>0</v>
      </c>
      <c r="X55" s="157">
        <f t="shared" si="2"/>
        <v>0</v>
      </c>
      <c r="Y55" s="157">
        <f t="shared" si="2"/>
        <v>0</v>
      </c>
      <c r="Z55" s="157">
        <f t="shared" si="2"/>
        <v>0</v>
      </c>
      <c r="AA55" s="157">
        <f t="shared" si="2"/>
        <v>0</v>
      </c>
      <c r="AB55" s="157">
        <f t="shared" si="2"/>
        <v>0</v>
      </c>
      <c r="AC55" s="159">
        <f>SUM(D55:AB55)</f>
        <v>0</v>
      </c>
    </row>
    <row r="56" spans="2:29" ht="16.149999999999999" customHeight="1" x14ac:dyDescent="0.2">
      <c r="B56" s="36" t="s">
        <v>62</v>
      </c>
      <c r="C56" s="160" t="s">
        <v>49</v>
      </c>
      <c r="D56" s="161">
        <f t="shared" ref="D56:AB56" si="3">D55/D54</f>
        <v>0</v>
      </c>
      <c r="E56" s="161">
        <f t="shared" si="3"/>
        <v>0</v>
      </c>
      <c r="F56" s="161">
        <f t="shared" si="3"/>
        <v>0</v>
      </c>
      <c r="G56" s="161">
        <f t="shared" si="3"/>
        <v>0</v>
      </c>
      <c r="H56" s="161">
        <f>H55/H54</f>
        <v>0</v>
      </c>
      <c r="I56" s="161">
        <f t="shared" si="3"/>
        <v>0</v>
      </c>
      <c r="J56" s="161">
        <f t="shared" si="3"/>
        <v>0</v>
      </c>
      <c r="K56" s="161">
        <f t="shared" si="3"/>
        <v>0</v>
      </c>
      <c r="L56" s="161">
        <f t="shared" si="3"/>
        <v>0</v>
      </c>
      <c r="M56" s="161">
        <f t="shared" si="3"/>
        <v>0</v>
      </c>
      <c r="N56" s="161">
        <f t="shared" si="3"/>
        <v>0</v>
      </c>
      <c r="O56" s="161">
        <f t="shared" si="3"/>
        <v>0</v>
      </c>
      <c r="P56" s="161">
        <f t="shared" si="3"/>
        <v>0</v>
      </c>
      <c r="Q56" s="161">
        <f t="shared" si="3"/>
        <v>0</v>
      </c>
      <c r="R56" s="161">
        <f t="shared" si="3"/>
        <v>0</v>
      </c>
      <c r="S56" s="161">
        <f t="shared" si="3"/>
        <v>0</v>
      </c>
      <c r="T56" s="161">
        <f t="shared" si="3"/>
        <v>0</v>
      </c>
      <c r="U56" s="161">
        <f t="shared" si="3"/>
        <v>0</v>
      </c>
      <c r="V56" s="161">
        <f t="shared" si="3"/>
        <v>0</v>
      </c>
      <c r="W56" s="161">
        <f t="shared" si="3"/>
        <v>0</v>
      </c>
      <c r="X56" s="161">
        <f t="shared" si="3"/>
        <v>0</v>
      </c>
      <c r="Y56" s="161">
        <f t="shared" si="3"/>
        <v>0</v>
      </c>
      <c r="Z56" s="161">
        <f t="shared" si="3"/>
        <v>0</v>
      </c>
      <c r="AA56" s="161">
        <f t="shared" si="3"/>
        <v>0</v>
      </c>
      <c r="AB56" s="161">
        <f t="shared" si="3"/>
        <v>0</v>
      </c>
      <c r="AC56" s="163">
        <f>AC51/233</f>
        <v>0</v>
      </c>
    </row>
    <row r="57" spans="2:29" ht="16.149999999999999" customHeight="1" x14ac:dyDescent="0.2">
      <c r="B57" s="164" t="s">
        <v>309</v>
      </c>
      <c r="C57" s="241"/>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row>
    <row r="58" spans="2:29" ht="16.149999999999999" customHeight="1" x14ac:dyDescent="0.2">
      <c r="B58" s="164" t="s">
        <v>310</v>
      </c>
    </row>
    <row r="59" spans="2:29" ht="16.149999999999999" customHeight="1" x14ac:dyDescent="0.2">
      <c r="B59" s="164" t="s">
        <v>482</v>
      </c>
      <c r="C59" s="134"/>
      <c r="D59" s="134"/>
    </row>
    <row r="60" spans="2:29" ht="16.149999999999999" customHeight="1" x14ac:dyDescent="0.2">
      <c r="B60" s="164" t="s">
        <v>311</v>
      </c>
      <c r="C60" s="134"/>
      <c r="D60" s="134"/>
    </row>
    <row r="61" spans="2:29" ht="15.65" customHeight="1" x14ac:dyDescent="0.2">
      <c r="B61" s="164" t="s">
        <v>312</v>
      </c>
      <c r="C61" s="134"/>
      <c r="D61" s="134"/>
    </row>
  </sheetData>
  <sheetProtection insertRows="0"/>
  <protectedRanges>
    <protectedRange sqref="A58:IV60" name="範囲3_1"/>
    <protectedRange sqref="C29:AB29 B5:AB28 B31:AB50" name="範囲1_1"/>
    <protectedRange sqref="B29 B30:AB30" name="範囲1_2"/>
  </protectedRanges>
  <mergeCells count="28">
    <mergeCell ref="B45:B46"/>
    <mergeCell ref="B47:B48"/>
    <mergeCell ref="B49:B50"/>
    <mergeCell ref="B51:C51"/>
    <mergeCell ref="B33:B34"/>
    <mergeCell ref="B35:B36"/>
    <mergeCell ref="B37:B38"/>
    <mergeCell ref="B39:B40"/>
    <mergeCell ref="B41:B42"/>
    <mergeCell ref="B43:B44"/>
    <mergeCell ref="B31:B32"/>
    <mergeCell ref="B9:B10"/>
    <mergeCell ref="B11:B12"/>
    <mergeCell ref="B13:B14"/>
    <mergeCell ref="B15:B16"/>
    <mergeCell ref="B17:B18"/>
    <mergeCell ref="B19:B20"/>
    <mergeCell ref="B21:B22"/>
    <mergeCell ref="B23:B24"/>
    <mergeCell ref="B25:B26"/>
    <mergeCell ref="B27:B28"/>
    <mergeCell ref="B29:B30"/>
    <mergeCell ref="B7:B8"/>
    <mergeCell ref="B1:AC1"/>
    <mergeCell ref="B3:C4"/>
    <mergeCell ref="D3:AB3"/>
    <mergeCell ref="AC3:AC4"/>
    <mergeCell ref="B5:B6"/>
  </mergeCells>
  <phoneticPr fontId="2"/>
  <printOptions horizontalCentered="1"/>
  <pageMargins left="0.19685039370078741" right="0.19685039370078741" top="0.70866141732283472" bottom="0.31496062992125984" header="0.43307086614173229" footer="0.11811023622047245"/>
  <pageSetup paperSize="8" scale="65" fitToHeight="0" orientation="landscape" r:id="rId1"/>
  <headerFooter alignWithMargins="0">
    <oddHeader>&amp;Rごみ処理施設整備・運営事業に係る提案書類(&amp;A)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AS39"/>
  <sheetViews>
    <sheetView showGridLines="0" view="pageBreakPreview" zoomScaleNormal="85" zoomScaleSheetLayoutView="100" workbookViewId="0">
      <selection activeCell="K17" sqref="K17"/>
    </sheetView>
  </sheetViews>
  <sheetFormatPr defaultColWidth="9" defaultRowHeight="30" customHeight="1" x14ac:dyDescent="0.2"/>
  <cols>
    <col min="1" max="1" width="2.6328125" style="248" customWidth="1"/>
    <col min="2" max="2" width="4.6328125" style="252" customWidth="1"/>
    <col min="3" max="3" width="23.6328125" style="252" customWidth="1"/>
    <col min="4" max="4" width="8.6328125" style="252" customWidth="1"/>
    <col min="5" max="29" width="9.08984375" style="248" customWidth="1"/>
    <col min="30" max="30" width="11.08984375" style="248" customWidth="1"/>
    <col min="31" max="16384" width="9" style="248"/>
  </cols>
  <sheetData>
    <row r="1" spans="2:30" s="243" customFormat="1" ht="30" customHeight="1" x14ac:dyDescent="0.2">
      <c r="B1" s="805" t="s">
        <v>421</v>
      </c>
      <c r="C1" s="805"/>
      <c r="D1" s="805"/>
      <c r="E1" s="805"/>
      <c r="F1" s="805"/>
      <c r="G1" s="805"/>
      <c r="H1" s="805"/>
      <c r="I1" s="805"/>
      <c r="J1" s="805"/>
      <c r="K1" s="805"/>
      <c r="L1" s="805"/>
      <c r="M1" s="805"/>
      <c r="N1" s="805"/>
      <c r="O1" s="805"/>
      <c r="P1" s="805"/>
      <c r="Q1" s="805"/>
      <c r="R1" s="805"/>
      <c r="S1" s="805"/>
      <c r="T1" s="805"/>
      <c r="U1" s="805"/>
      <c r="V1" s="805"/>
      <c r="W1" s="805"/>
      <c r="X1" s="805"/>
      <c r="Y1" s="805"/>
      <c r="Z1" s="805"/>
      <c r="AA1" s="805"/>
      <c r="AB1" s="805"/>
      <c r="AC1" s="805"/>
      <c r="AD1" s="805"/>
    </row>
    <row r="2" spans="2:30" s="243" customFormat="1" ht="20.149999999999999" customHeight="1" x14ac:dyDescent="0.2">
      <c r="B2" s="244"/>
      <c r="C2" s="245"/>
      <c r="D2" s="246"/>
      <c r="Z2" s="256"/>
      <c r="AA2" s="256"/>
      <c r="AB2" s="256"/>
      <c r="AC2" s="256"/>
      <c r="AD2" s="247" t="s">
        <v>48</v>
      </c>
    </row>
    <row r="3" spans="2:30" ht="20.149999999999999" customHeight="1" x14ac:dyDescent="0.2">
      <c r="B3" s="806" t="s">
        <v>9</v>
      </c>
      <c r="C3" s="807"/>
      <c r="D3" s="810" t="s">
        <v>70</v>
      </c>
      <c r="E3" s="817" t="s">
        <v>69</v>
      </c>
      <c r="F3" s="818"/>
      <c r="G3" s="818"/>
      <c r="H3" s="818"/>
      <c r="I3" s="818"/>
      <c r="J3" s="818"/>
      <c r="K3" s="818"/>
      <c r="L3" s="818"/>
      <c r="M3" s="818"/>
      <c r="N3" s="818"/>
      <c r="O3" s="818"/>
      <c r="P3" s="818"/>
      <c r="Q3" s="818"/>
      <c r="R3" s="818"/>
      <c r="S3" s="818"/>
      <c r="T3" s="818"/>
      <c r="U3" s="818"/>
      <c r="V3" s="818"/>
      <c r="W3" s="818"/>
      <c r="X3" s="818"/>
      <c r="Y3" s="818"/>
      <c r="Z3" s="818"/>
      <c r="AA3" s="818"/>
      <c r="AB3" s="818"/>
      <c r="AC3" s="818"/>
      <c r="AD3" s="810" t="s">
        <v>7</v>
      </c>
    </row>
    <row r="4" spans="2:30" s="252" customFormat="1" ht="30" customHeight="1" x14ac:dyDescent="0.2">
      <c r="B4" s="808"/>
      <c r="C4" s="809"/>
      <c r="D4" s="811"/>
      <c r="E4" s="257" t="s">
        <v>160</v>
      </c>
      <c r="F4" s="257" t="s">
        <v>161</v>
      </c>
      <c r="G4" s="257" t="s">
        <v>162</v>
      </c>
      <c r="H4" s="257" t="s">
        <v>163</v>
      </c>
      <c r="I4" s="257" t="s">
        <v>164</v>
      </c>
      <c r="J4" s="257" t="s">
        <v>165</v>
      </c>
      <c r="K4" s="257" t="s">
        <v>166</v>
      </c>
      <c r="L4" s="257" t="s">
        <v>167</v>
      </c>
      <c r="M4" s="257" t="s">
        <v>168</v>
      </c>
      <c r="N4" s="257" t="s">
        <v>169</v>
      </c>
      <c r="O4" s="257" t="s">
        <v>170</v>
      </c>
      <c r="P4" s="257" t="s">
        <v>171</v>
      </c>
      <c r="Q4" s="257" t="s">
        <v>172</v>
      </c>
      <c r="R4" s="257" t="s">
        <v>173</v>
      </c>
      <c r="S4" s="257" t="s">
        <v>174</v>
      </c>
      <c r="T4" s="257" t="s">
        <v>175</v>
      </c>
      <c r="U4" s="257" t="s">
        <v>176</v>
      </c>
      <c r="V4" s="257" t="s">
        <v>177</v>
      </c>
      <c r="W4" s="257" t="s">
        <v>178</v>
      </c>
      <c r="X4" s="257" t="s">
        <v>290</v>
      </c>
      <c r="Y4" s="257" t="s">
        <v>291</v>
      </c>
      <c r="Z4" s="257" t="s">
        <v>292</v>
      </c>
      <c r="AA4" s="257" t="s">
        <v>416</v>
      </c>
      <c r="AB4" s="257" t="s">
        <v>417</v>
      </c>
      <c r="AC4" s="257" t="s">
        <v>418</v>
      </c>
      <c r="AD4" s="811"/>
    </row>
    <row r="5" spans="2:30" ht="26.15" customHeight="1" x14ac:dyDescent="0.2">
      <c r="B5" s="814" t="s">
        <v>68</v>
      </c>
      <c r="C5" s="258"/>
      <c r="D5" s="259"/>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1">
        <f t="shared" ref="AD5:AD14" si="0">SUM(E5:AC5)</f>
        <v>0</v>
      </c>
    </row>
    <row r="6" spans="2:30" ht="26.15" customHeight="1" x14ac:dyDescent="0.2">
      <c r="B6" s="815"/>
      <c r="C6" s="262"/>
      <c r="D6" s="263"/>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5">
        <f t="shared" si="0"/>
        <v>0</v>
      </c>
    </row>
    <row r="7" spans="2:30" ht="26.15" customHeight="1" x14ac:dyDescent="0.2">
      <c r="B7" s="815"/>
      <c r="C7" s="262"/>
      <c r="D7" s="263"/>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5">
        <f t="shared" si="0"/>
        <v>0</v>
      </c>
    </row>
    <row r="8" spans="2:30" ht="26.15" customHeight="1" x14ac:dyDescent="0.2">
      <c r="B8" s="815"/>
      <c r="C8" s="262"/>
      <c r="D8" s="263"/>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5">
        <f t="shared" si="0"/>
        <v>0</v>
      </c>
    </row>
    <row r="9" spans="2:30" ht="26.15" customHeight="1" x14ac:dyDescent="0.2">
      <c r="B9" s="815"/>
      <c r="C9" s="266"/>
      <c r="D9" s="263"/>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5">
        <f t="shared" si="0"/>
        <v>0</v>
      </c>
    </row>
    <row r="10" spans="2:30" ht="26.15" customHeight="1" x14ac:dyDescent="0.2">
      <c r="B10" s="815"/>
      <c r="C10" s="266"/>
      <c r="D10" s="263"/>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5">
        <f t="shared" si="0"/>
        <v>0</v>
      </c>
    </row>
    <row r="11" spans="2:30" ht="26.15" customHeight="1" x14ac:dyDescent="0.2">
      <c r="B11" s="815"/>
      <c r="C11" s="266"/>
      <c r="D11" s="263"/>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5">
        <f t="shared" si="0"/>
        <v>0</v>
      </c>
    </row>
    <row r="12" spans="2:30" ht="26.15" customHeight="1" x14ac:dyDescent="0.2">
      <c r="B12" s="815"/>
      <c r="C12" s="266"/>
      <c r="D12" s="263"/>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5">
        <f t="shared" si="0"/>
        <v>0</v>
      </c>
    </row>
    <row r="13" spans="2:30" ht="26.15" customHeight="1" x14ac:dyDescent="0.2">
      <c r="B13" s="815"/>
      <c r="C13" s="266"/>
      <c r="D13" s="263"/>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5">
        <f t="shared" si="0"/>
        <v>0</v>
      </c>
    </row>
    <row r="14" spans="2:30" ht="26.15" customHeight="1" x14ac:dyDescent="0.2">
      <c r="B14" s="816"/>
      <c r="C14" s="266"/>
      <c r="D14" s="263"/>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5">
        <f t="shared" si="0"/>
        <v>0</v>
      </c>
    </row>
    <row r="15" spans="2:30" ht="26.15" customHeight="1" x14ac:dyDescent="0.2">
      <c r="B15" s="812" t="s">
        <v>37</v>
      </c>
      <c r="C15" s="813"/>
      <c r="D15" s="267"/>
      <c r="E15" s="268">
        <f t="shared" ref="E15:Z15" si="1">SUM(E5:E14)</f>
        <v>0</v>
      </c>
      <c r="F15" s="268">
        <f t="shared" si="1"/>
        <v>0</v>
      </c>
      <c r="G15" s="268">
        <f t="shared" si="1"/>
        <v>0</v>
      </c>
      <c r="H15" s="268">
        <f t="shared" si="1"/>
        <v>0</v>
      </c>
      <c r="I15" s="268">
        <f t="shared" si="1"/>
        <v>0</v>
      </c>
      <c r="J15" s="268">
        <f t="shared" si="1"/>
        <v>0</v>
      </c>
      <c r="K15" s="268">
        <f t="shared" si="1"/>
        <v>0</v>
      </c>
      <c r="L15" s="268">
        <f t="shared" si="1"/>
        <v>0</v>
      </c>
      <c r="M15" s="268">
        <f t="shared" si="1"/>
        <v>0</v>
      </c>
      <c r="N15" s="268">
        <f t="shared" si="1"/>
        <v>0</v>
      </c>
      <c r="O15" s="268">
        <f t="shared" si="1"/>
        <v>0</v>
      </c>
      <c r="P15" s="268">
        <f t="shared" si="1"/>
        <v>0</v>
      </c>
      <c r="Q15" s="268">
        <f t="shared" si="1"/>
        <v>0</v>
      </c>
      <c r="R15" s="268">
        <f t="shared" si="1"/>
        <v>0</v>
      </c>
      <c r="S15" s="268">
        <f t="shared" si="1"/>
        <v>0</v>
      </c>
      <c r="T15" s="268">
        <f t="shared" si="1"/>
        <v>0</v>
      </c>
      <c r="U15" s="268">
        <f t="shared" si="1"/>
        <v>0</v>
      </c>
      <c r="V15" s="268">
        <f t="shared" si="1"/>
        <v>0</v>
      </c>
      <c r="W15" s="268">
        <f t="shared" si="1"/>
        <v>0</v>
      </c>
      <c r="X15" s="268">
        <f t="shared" si="1"/>
        <v>0</v>
      </c>
      <c r="Y15" s="268">
        <f t="shared" si="1"/>
        <v>0</v>
      </c>
      <c r="Z15" s="268">
        <f t="shared" si="1"/>
        <v>0</v>
      </c>
      <c r="AA15" s="268">
        <f t="shared" ref="AA15:AC15" si="2">SUM(AA5:AA14)</f>
        <v>0</v>
      </c>
      <c r="AB15" s="268">
        <f t="shared" si="2"/>
        <v>0</v>
      </c>
      <c r="AC15" s="268">
        <f t="shared" si="2"/>
        <v>0</v>
      </c>
      <c r="AD15" s="269">
        <f>SUM(AD5:AD14)</f>
        <v>0</v>
      </c>
    </row>
    <row r="16" spans="2:30" ht="26.15" customHeight="1" x14ac:dyDescent="0.2">
      <c r="B16" s="814" t="s">
        <v>486</v>
      </c>
      <c r="C16" s="270"/>
      <c r="D16" s="271" t="s">
        <v>66</v>
      </c>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3">
        <f t="shared" ref="AD16:AD24" si="3">SUM(E16:AC16)</f>
        <v>0</v>
      </c>
    </row>
    <row r="17" spans="2:45" ht="26.15" customHeight="1" x14ac:dyDescent="0.2">
      <c r="B17" s="815"/>
      <c r="C17" s="270"/>
      <c r="D17" s="274" t="s">
        <v>66</v>
      </c>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5">
        <f t="shared" si="3"/>
        <v>0</v>
      </c>
    </row>
    <row r="18" spans="2:45" ht="26.15" customHeight="1" x14ac:dyDescent="0.2">
      <c r="B18" s="815"/>
      <c r="C18" s="270"/>
      <c r="D18" s="274" t="s">
        <v>66</v>
      </c>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5">
        <f t="shared" si="3"/>
        <v>0</v>
      </c>
    </row>
    <row r="19" spans="2:45" ht="26.15" customHeight="1" x14ac:dyDescent="0.2">
      <c r="B19" s="815"/>
      <c r="C19" s="270"/>
      <c r="D19" s="274" t="s">
        <v>66</v>
      </c>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5">
        <f t="shared" si="3"/>
        <v>0</v>
      </c>
    </row>
    <row r="20" spans="2:45" ht="26.15" customHeight="1" x14ac:dyDescent="0.2">
      <c r="B20" s="815"/>
      <c r="C20" s="270"/>
      <c r="D20" s="274" t="s">
        <v>66</v>
      </c>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5">
        <f t="shared" si="3"/>
        <v>0</v>
      </c>
    </row>
    <row r="21" spans="2:45" ht="26.15" customHeight="1" x14ac:dyDescent="0.2">
      <c r="B21" s="815"/>
      <c r="C21" s="270"/>
      <c r="D21" s="274" t="s">
        <v>66</v>
      </c>
      <c r="E21" s="264" t="s">
        <v>67</v>
      </c>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5">
        <f t="shared" si="3"/>
        <v>0</v>
      </c>
    </row>
    <row r="22" spans="2:45" ht="26.15" customHeight="1" x14ac:dyDescent="0.2">
      <c r="B22" s="815"/>
      <c r="C22" s="270"/>
      <c r="D22" s="274" t="s">
        <v>66</v>
      </c>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5">
        <f t="shared" si="3"/>
        <v>0</v>
      </c>
    </row>
    <row r="23" spans="2:45" ht="26.15" customHeight="1" x14ac:dyDescent="0.2">
      <c r="B23" s="815"/>
      <c r="C23" s="270"/>
      <c r="D23" s="274" t="s">
        <v>66</v>
      </c>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5">
        <f t="shared" si="3"/>
        <v>0</v>
      </c>
    </row>
    <row r="24" spans="2:45" ht="26.15" customHeight="1" x14ac:dyDescent="0.2">
      <c r="B24" s="816"/>
      <c r="C24" s="270"/>
      <c r="D24" s="274" t="s">
        <v>66</v>
      </c>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5">
        <f t="shared" si="3"/>
        <v>0</v>
      </c>
    </row>
    <row r="25" spans="2:45" ht="26.15" customHeight="1" x14ac:dyDescent="0.2">
      <c r="B25" s="819" t="s">
        <v>37</v>
      </c>
      <c r="C25" s="820"/>
      <c r="D25" s="275"/>
      <c r="E25" s="268">
        <f t="shared" ref="E25:Z25" si="4">SUM(E16:E24)</f>
        <v>0</v>
      </c>
      <c r="F25" s="268">
        <f t="shared" si="4"/>
        <v>0</v>
      </c>
      <c r="G25" s="268">
        <f t="shared" si="4"/>
        <v>0</v>
      </c>
      <c r="H25" s="268">
        <f t="shared" si="4"/>
        <v>0</v>
      </c>
      <c r="I25" s="268">
        <f t="shared" si="4"/>
        <v>0</v>
      </c>
      <c r="J25" s="268">
        <f t="shared" si="4"/>
        <v>0</v>
      </c>
      <c r="K25" s="268">
        <f t="shared" si="4"/>
        <v>0</v>
      </c>
      <c r="L25" s="268">
        <f t="shared" si="4"/>
        <v>0</v>
      </c>
      <c r="M25" s="268">
        <f t="shared" si="4"/>
        <v>0</v>
      </c>
      <c r="N25" s="268">
        <f t="shared" si="4"/>
        <v>0</v>
      </c>
      <c r="O25" s="268">
        <f t="shared" si="4"/>
        <v>0</v>
      </c>
      <c r="P25" s="268">
        <f t="shared" si="4"/>
        <v>0</v>
      </c>
      <c r="Q25" s="268">
        <f t="shared" si="4"/>
        <v>0</v>
      </c>
      <c r="R25" s="268">
        <f t="shared" si="4"/>
        <v>0</v>
      </c>
      <c r="S25" s="268">
        <f t="shared" si="4"/>
        <v>0</v>
      </c>
      <c r="T25" s="268">
        <f t="shared" si="4"/>
        <v>0</v>
      </c>
      <c r="U25" s="268">
        <f t="shared" si="4"/>
        <v>0</v>
      </c>
      <c r="V25" s="268">
        <f t="shared" si="4"/>
        <v>0</v>
      </c>
      <c r="W25" s="268">
        <f t="shared" si="4"/>
        <v>0</v>
      </c>
      <c r="X25" s="268">
        <f t="shared" si="4"/>
        <v>0</v>
      </c>
      <c r="Y25" s="268">
        <f t="shared" si="4"/>
        <v>0</v>
      </c>
      <c r="Z25" s="268">
        <f t="shared" si="4"/>
        <v>0</v>
      </c>
      <c r="AA25" s="268">
        <f t="shared" ref="AA25:AC25" si="5">SUM(AA16:AA24)</f>
        <v>0</v>
      </c>
      <c r="AB25" s="268">
        <f t="shared" si="5"/>
        <v>0</v>
      </c>
      <c r="AC25" s="268">
        <f t="shared" si="5"/>
        <v>0</v>
      </c>
      <c r="AD25" s="269">
        <f>SUM(AD16:AD24)</f>
        <v>0</v>
      </c>
    </row>
    <row r="26" spans="2:45" ht="22" customHeight="1" x14ac:dyDescent="0.2">
      <c r="B26" s="821" t="s">
        <v>65</v>
      </c>
      <c r="C26" s="276"/>
      <c r="D26" s="277"/>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9">
        <f t="shared" ref="AD26:AD27" si="6">SUM(E26:AC26)</f>
        <v>0</v>
      </c>
      <c r="AE26" s="280"/>
      <c r="AF26" s="280"/>
      <c r="AG26" s="280"/>
      <c r="AH26" s="280"/>
      <c r="AI26" s="280"/>
      <c r="AJ26" s="280"/>
      <c r="AK26" s="280"/>
      <c r="AL26" s="280"/>
      <c r="AM26" s="280"/>
      <c r="AN26" s="280"/>
      <c r="AO26" s="280"/>
      <c r="AP26" s="280"/>
      <c r="AQ26" s="280"/>
      <c r="AR26" s="280"/>
      <c r="AS26" s="280"/>
    </row>
    <row r="27" spans="2:45" ht="22" customHeight="1" x14ac:dyDescent="0.2">
      <c r="B27" s="822"/>
      <c r="C27" s="281"/>
      <c r="D27" s="282"/>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4">
        <f t="shared" si="6"/>
        <v>0</v>
      </c>
      <c r="AE27" s="280"/>
      <c r="AF27" s="280"/>
      <c r="AG27" s="280"/>
      <c r="AH27" s="280"/>
      <c r="AI27" s="280"/>
      <c r="AJ27" s="280"/>
      <c r="AK27" s="280"/>
      <c r="AL27" s="280"/>
      <c r="AM27" s="280"/>
      <c r="AN27" s="280"/>
      <c r="AO27" s="280"/>
      <c r="AP27" s="280"/>
      <c r="AQ27" s="280"/>
      <c r="AR27" s="280"/>
      <c r="AS27" s="280"/>
    </row>
    <row r="28" spans="2:45" ht="22" customHeight="1" x14ac:dyDescent="0.2">
      <c r="B28" s="812" t="s">
        <v>64</v>
      </c>
      <c r="C28" s="813"/>
      <c r="D28" s="285"/>
      <c r="E28" s="286">
        <f>SUM(E26:E27)</f>
        <v>0</v>
      </c>
      <c r="F28" s="286">
        <f t="shared" ref="F28:AD28" si="7">SUM(F26:F27)</f>
        <v>0</v>
      </c>
      <c r="G28" s="286">
        <f t="shared" ref="G28:K28" si="8">SUM(G26:G27)</f>
        <v>0</v>
      </c>
      <c r="H28" s="286">
        <f t="shared" si="8"/>
        <v>0</v>
      </c>
      <c r="I28" s="286">
        <f t="shared" si="8"/>
        <v>0</v>
      </c>
      <c r="J28" s="286">
        <f t="shared" si="8"/>
        <v>0</v>
      </c>
      <c r="K28" s="286">
        <f t="shared" si="8"/>
        <v>0</v>
      </c>
      <c r="L28" s="286">
        <f t="shared" si="7"/>
        <v>0</v>
      </c>
      <c r="M28" s="286">
        <f t="shared" si="7"/>
        <v>0</v>
      </c>
      <c r="N28" s="286">
        <f t="shared" si="7"/>
        <v>0</v>
      </c>
      <c r="O28" s="286">
        <f t="shared" si="7"/>
        <v>0</v>
      </c>
      <c r="P28" s="286">
        <f t="shared" si="7"/>
        <v>0</v>
      </c>
      <c r="Q28" s="286">
        <f t="shared" si="7"/>
        <v>0</v>
      </c>
      <c r="R28" s="286">
        <f t="shared" si="7"/>
        <v>0</v>
      </c>
      <c r="S28" s="286">
        <f t="shared" si="7"/>
        <v>0</v>
      </c>
      <c r="T28" s="286">
        <f t="shared" si="7"/>
        <v>0</v>
      </c>
      <c r="U28" s="286">
        <f t="shared" si="7"/>
        <v>0</v>
      </c>
      <c r="V28" s="286">
        <f t="shared" si="7"/>
        <v>0</v>
      </c>
      <c r="W28" s="286">
        <f t="shared" si="7"/>
        <v>0</v>
      </c>
      <c r="X28" s="286">
        <f t="shared" si="7"/>
        <v>0</v>
      </c>
      <c r="Y28" s="286">
        <f t="shared" si="7"/>
        <v>0</v>
      </c>
      <c r="Z28" s="286">
        <f t="shared" si="7"/>
        <v>0</v>
      </c>
      <c r="AA28" s="286">
        <f t="shared" si="7"/>
        <v>0</v>
      </c>
      <c r="AB28" s="286">
        <f t="shared" si="7"/>
        <v>0</v>
      </c>
      <c r="AC28" s="286">
        <f t="shared" si="7"/>
        <v>0</v>
      </c>
      <c r="AD28" s="279">
        <f t="shared" si="7"/>
        <v>0</v>
      </c>
      <c r="AE28" s="280"/>
      <c r="AF28" s="280"/>
      <c r="AG28" s="280"/>
      <c r="AH28" s="280"/>
      <c r="AI28" s="280"/>
      <c r="AJ28" s="280"/>
      <c r="AK28" s="280"/>
      <c r="AL28" s="280"/>
      <c r="AM28" s="280"/>
      <c r="AN28" s="280"/>
      <c r="AO28" s="280"/>
      <c r="AP28" s="280"/>
      <c r="AQ28" s="280"/>
      <c r="AR28" s="280"/>
      <c r="AS28" s="280"/>
    </row>
    <row r="29" spans="2:45" ht="26.15" customHeight="1" x14ac:dyDescent="0.2">
      <c r="B29" s="812" t="s">
        <v>63</v>
      </c>
      <c r="C29" s="813"/>
      <c r="D29" s="267"/>
      <c r="E29" s="268">
        <f>E15+E25+E28</f>
        <v>0</v>
      </c>
      <c r="F29" s="268">
        <f t="shared" ref="F29:AD29" si="9">F15+F25+F28</f>
        <v>0</v>
      </c>
      <c r="G29" s="268">
        <f t="shared" ref="G29:K29" si="10">G15+G25+G28</f>
        <v>0</v>
      </c>
      <c r="H29" s="268">
        <f t="shared" si="10"/>
        <v>0</v>
      </c>
      <c r="I29" s="268">
        <f t="shared" si="10"/>
        <v>0</v>
      </c>
      <c r="J29" s="268">
        <f t="shared" si="10"/>
        <v>0</v>
      </c>
      <c r="K29" s="268">
        <f t="shared" si="10"/>
        <v>0</v>
      </c>
      <c r="L29" s="268">
        <f t="shared" si="9"/>
        <v>0</v>
      </c>
      <c r="M29" s="268">
        <f t="shared" si="9"/>
        <v>0</v>
      </c>
      <c r="N29" s="268">
        <f t="shared" si="9"/>
        <v>0</v>
      </c>
      <c r="O29" s="268">
        <f t="shared" si="9"/>
        <v>0</v>
      </c>
      <c r="P29" s="268">
        <f t="shared" si="9"/>
        <v>0</v>
      </c>
      <c r="Q29" s="268">
        <f t="shared" si="9"/>
        <v>0</v>
      </c>
      <c r="R29" s="268">
        <f t="shared" si="9"/>
        <v>0</v>
      </c>
      <c r="S29" s="268">
        <f t="shared" si="9"/>
        <v>0</v>
      </c>
      <c r="T29" s="268">
        <f t="shared" si="9"/>
        <v>0</v>
      </c>
      <c r="U29" s="268">
        <f t="shared" si="9"/>
        <v>0</v>
      </c>
      <c r="V29" s="268">
        <f t="shared" si="9"/>
        <v>0</v>
      </c>
      <c r="W29" s="268">
        <f t="shared" si="9"/>
        <v>0</v>
      </c>
      <c r="X29" s="268">
        <f t="shared" si="9"/>
        <v>0</v>
      </c>
      <c r="Y29" s="268">
        <f t="shared" si="9"/>
        <v>0</v>
      </c>
      <c r="Z29" s="268">
        <f t="shared" si="9"/>
        <v>0</v>
      </c>
      <c r="AA29" s="268">
        <f t="shared" si="9"/>
        <v>0</v>
      </c>
      <c r="AB29" s="268">
        <f t="shared" si="9"/>
        <v>0</v>
      </c>
      <c r="AC29" s="268">
        <f t="shared" si="9"/>
        <v>0</v>
      </c>
      <c r="AD29" s="269">
        <f t="shared" si="9"/>
        <v>0</v>
      </c>
    </row>
    <row r="30" spans="2:45" ht="15" customHeight="1" x14ac:dyDescent="0.2">
      <c r="B30" s="287"/>
      <c r="C30" s="287"/>
      <c r="D30" s="287"/>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row>
    <row r="31" spans="2:45" ht="15" customHeight="1" x14ac:dyDescent="0.2">
      <c r="B31" s="254" t="s">
        <v>33</v>
      </c>
      <c r="C31" s="287"/>
      <c r="D31" s="287"/>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row>
    <row r="32" spans="2:45" ht="22" customHeight="1" x14ac:dyDescent="0.2">
      <c r="B32" s="289"/>
      <c r="C32" s="290"/>
      <c r="D32" s="291" t="s">
        <v>32</v>
      </c>
      <c r="E32" s="292">
        <v>7</v>
      </c>
      <c r="F32" s="292">
        <v>12</v>
      </c>
      <c r="G32" s="292">
        <v>12</v>
      </c>
      <c r="H32" s="292">
        <v>12</v>
      </c>
      <c r="I32" s="292">
        <v>12</v>
      </c>
      <c r="J32" s="292">
        <v>12</v>
      </c>
      <c r="K32" s="292">
        <v>12</v>
      </c>
      <c r="L32" s="292">
        <v>12</v>
      </c>
      <c r="M32" s="292">
        <v>12</v>
      </c>
      <c r="N32" s="292">
        <v>12</v>
      </c>
      <c r="O32" s="292">
        <v>12</v>
      </c>
      <c r="P32" s="292">
        <v>12</v>
      </c>
      <c r="Q32" s="292">
        <v>12</v>
      </c>
      <c r="R32" s="292">
        <v>12</v>
      </c>
      <c r="S32" s="292">
        <v>12</v>
      </c>
      <c r="T32" s="292">
        <v>12</v>
      </c>
      <c r="U32" s="292">
        <v>12</v>
      </c>
      <c r="V32" s="292">
        <v>12</v>
      </c>
      <c r="W32" s="292">
        <v>12</v>
      </c>
      <c r="X32" s="292">
        <v>12</v>
      </c>
      <c r="Y32" s="292">
        <v>12</v>
      </c>
      <c r="Z32" s="292">
        <v>12</v>
      </c>
      <c r="AA32" s="292">
        <v>12</v>
      </c>
      <c r="AB32" s="292">
        <v>12</v>
      </c>
      <c r="AC32" s="292">
        <v>12</v>
      </c>
      <c r="AD32" s="261">
        <f>SUM(E32:AC32)</f>
        <v>295</v>
      </c>
    </row>
    <row r="33" spans="2:30" ht="22" customHeight="1" x14ac:dyDescent="0.2">
      <c r="B33" s="293"/>
      <c r="C33" s="294" t="s">
        <v>51</v>
      </c>
      <c r="D33" s="295" t="s">
        <v>30</v>
      </c>
      <c r="E33" s="296">
        <f t="shared" ref="E33:AC33" si="11">E32*$AD34</f>
        <v>0</v>
      </c>
      <c r="F33" s="296">
        <f t="shared" si="11"/>
        <v>0</v>
      </c>
      <c r="G33" s="296">
        <f t="shared" ref="G33:K33" si="12">G32*$AD34</f>
        <v>0</v>
      </c>
      <c r="H33" s="296">
        <f t="shared" si="12"/>
        <v>0</v>
      </c>
      <c r="I33" s="296">
        <f t="shared" si="12"/>
        <v>0</v>
      </c>
      <c r="J33" s="296">
        <f t="shared" si="12"/>
        <v>0</v>
      </c>
      <c r="K33" s="296">
        <f t="shared" si="12"/>
        <v>0</v>
      </c>
      <c r="L33" s="296">
        <f t="shared" si="11"/>
        <v>0</v>
      </c>
      <c r="M33" s="296">
        <f t="shared" si="11"/>
        <v>0</v>
      </c>
      <c r="N33" s="296">
        <f t="shared" si="11"/>
        <v>0</v>
      </c>
      <c r="O33" s="296">
        <f t="shared" si="11"/>
        <v>0</v>
      </c>
      <c r="P33" s="296">
        <f t="shared" si="11"/>
        <v>0</v>
      </c>
      <c r="Q33" s="296">
        <f t="shared" si="11"/>
        <v>0</v>
      </c>
      <c r="R33" s="296">
        <f t="shared" si="11"/>
        <v>0</v>
      </c>
      <c r="S33" s="296">
        <f t="shared" si="11"/>
        <v>0</v>
      </c>
      <c r="T33" s="296">
        <f t="shared" si="11"/>
        <v>0</v>
      </c>
      <c r="U33" s="296">
        <f t="shared" si="11"/>
        <v>0</v>
      </c>
      <c r="V33" s="296">
        <f t="shared" si="11"/>
        <v>0</v>
      </c>
      <c r="W33" s="296">
        <f t="shared" si="11"/>
        <v>0</v>
      </c>
      <c r="X33" s="296">
        <f t="shared" si="11"/>
        <v>0</v>
      </c>
      <c r="Y33" s="296">
        <f t="shared" si="11"/>
        <v>0</v>
      </c>
      <c r="Z33" s="296">
        <f t="shared" si="11"/>
        <v>0</v>
      </c>
      <c r="AA33" s="296">
        <f t="shared" si="11"/>
        <v>0</v>
      </c>
      <c r="AB33" s="296">
        <f t="shared" si="11"/>
        <v>0</v>
      </c>
      <c r="AC33" s="296">
        <f t="shared" si="11"/>
        <v>0</v>
      </c>
      <c r="AD33" s="265">
        <f>SUM(E33:AC33)</f>
        <v>0</v>
      </c>
    </row>
    <row r="34" spans="2:30" ht="22" customHeight="1" x14ac:dyDescent="0.2">
      <c r="B34" s="297"/>
      <c r="C34" s="298" t="s">
        <v>62</v>
      </c>
      <c r="D34" s="299" t="s">
        <v>28</v>
      </c>
      <c r="E34" s="300">
        <f t="shared" ref="E34:Z34" si="13">E33/E32</f>
        <v>0</v>
      </c>
      <c r="F34" s="300">
        <f t="shared" si="13"/>
        <v>0</v>
      </c>
      <c r="G34" s="300">
        <f t="shared" ref="G34:K34" si="14">G33/G32</f>
        <v>0</v>
      </c>
      <c r="H34" s="300">
        <f t="shared" si="14"/>
        <v>0</v>
      </c>
      <c r="I34" s="300">
        <f t="shared" si="14"/>
        <v>0</v>
      </c>
      <c r="J34" s="300">
        <f t="shared" si="14"/>
        <v>0</v>
      </c>
      <c r="K34" s="300">
        <f t="shared" si="14"/>
        <v>0</v>
      </c>
      <c r="L34" s="300">
        <f t="shared" si="13"/>
        <v>0</v>
      </c>
      <c r="M34" s="300">
        <f t="shared" si="13"/>
        <v>0</v>
      </c>
      <c r="N34" s="300">
        <f t="shared" si="13"/>
        <v>0</v>
      </c>
      <c r="O34" s="300">
        <f t="shared" si="13"/>
        <v>0</v>
      </c>
      <c r="P34" s="300">
        <f t="shared" si="13"/>
        <v>0</v>
      </c>
      <c r="Q34" s="300">
        <f t="shared" si="13"/>
        <v>0</v>
      </c>
      <c r="R34" s="300">
        <f t="shared" si="13"/>
        <v>0</v>
      </c>
      <c r="S34" s="300">
        <f t="shared" si="13"/>
        <v>0</v>
      </c>
      <c r="T34" s="300">
        <f t="shared" si="13"/>
        <v>0</v>
      </c>
      <c r="U34" s="300">
        <f t="shared" si="13"/>
        <v>0</v>
      </c>
      <c r="V34" s="300">
        <f t="shared" si="13"/>
        <v>0</v>
      </c>
      <c r="W34" s="300">
        <f t="shared" si="13"/>
        <v>0</v>
      </c>
      <c r="X34" s="300">
        <f t="shared" si="13"/>
        <v>0</v>
      </c>
      <c r="Y34" s="300">
        <f t="shared" si="13"/>
        <v>0</v>
      </c>
      <c r="Z34" s="300">
        <f t="shared" si="13"/>
        <v>0</v>
      </c>
      <c r="AA34" s="300">
        <f t="shared" ref="AA34:AC34" si="15">AA33/AA32</f>
        <v>0</v>
      </c>
      <c r="AB34" s="300">
        <f t="shared" si="15"/>
        <v>0</v>
      </c>
      <c r="AC34" s="300">
        <f t="shared" si="15"/>
        <v>0</v>
      </c>
      <c r="AD34" s="301">
        <f>AD29/233</f>
        <v>0</v>
      </c>
    </row>
    <row r="35" spans="2:30" ht="15.65" customHeight="1" x14ac:dyDescent="0.2">
      <c r="B35" s="302" t="s">
        <v>294</v>
      </c>
      <c r="C35" s="287"/>
      <c r="D35" s="287"/>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row>
    <row r="36" spans="2:30" ht="16.149999999999999" customHeight="1" x14ac:dyDescent="0.2">
      <c r="B36" s="255" t="s">
        <v>310</v>
      </c>
      <c r="C36" s="248"/>
      <c r="D36" s="303"/>
    </row>
    <row r="37" spans="2:30" ht="16.149999999999999" customHeight="1" x14ac:dyDescent="0.2">
      <c r="B37" s="255" t="s">
        <v>312</v>
      </c>
    </row>
    <row r="38" spans="2:30" ht="16.149999999999999" customHeight="1" x14ac:dyDescent="0.2"/>
    <row r="39" spans="2:30" ht="16.149999999999999" customHeight="1" x14ac:dyDescent="0.2"/>
  </sheetData>
  <sheetProtection insertRows="0"/>
  <protectedRanges>
    <protectedRange sqref="E5:AC14 C16:AC24 B26:AD28" name="範囲1_3"/>
    <protectedRange sqref="C5:D14" name="範囲1_1_2"/>
  </protectedRanges>
  <mergeCells count="12">
    <mergeCell ref="B29:C29"/>
    <mergeCell ref="B25:C25"/>
    <mergeCell ref="B26:B27"/>
    <mergeCell ref="B28:C28"/>
    <mergeCell ref="B16:B24"/>
    <mergeCell ref="B1:AD1"/>
    <mergeCell ref="B3:C4"/>
    <mergeCell ref="D3:D4"/>
    <mergeCell ref="B15:C15"/>
    <mergeCell ref="B5:B14"/>
    <mergeCell ref="E3:AC3"/>
    <mergeCell ref="AD3:AD4"/>
  </mergeCells>
  <phoneticPr fontId="15"/>
  <printOptions horizontalCentered="1"/>
  <pageMargins left="0.35433070866141736" right="0.19685039370078741" top="0.47244094488188981" bottom="0.19685039370078741" header="0.27559055118110237" footer="0.11811023622047245"/>
  <pageSetup paperSize="8" scale="74" fitToHeight="0" orientation="landscape" r:id="rId1"/>
  <headerFooter alignWithMargins="0">
    <oddHeader>&amp;Rごみ処理施設整備・運営事業に係る提案書類(&amp;A)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ADAC6-AC66-48AE-B737-C9C75C2DA363}">
  <sheetPr>
    <pageSetUpPr fitToPage="1"/>
  </sheetPr>
  <dimension ref="B1:AS39"/>
  <sheetViews>
    <sheetView showGridLines="0" view="pageBreakPreview" zoomScaleNormal="85" zoomScaleSheetLayoutView="100" workbookViewId="0">
      <selection activeCell="M9" sqref="M9"/>
    </sheetView>
  </sheetViews>
  <sheetFormatPr defaultColWidth="9" defaultRowHeight="30" customHeight="1" x14ac:dyDescent="0.2"/>
  <cols>
    <col min="1" max="1" width="2.6328125" style="248" customWidth="1"/>
    <col min="2" max="2" width="4.6328125" style="252" customWidth="1"/>
    <col min="3" max="3" width="23.6328125" style="252" customWidth="1"/>
    <col min="4" max="4" width="8.6328125" style="252" customWidth="1"/>
    <col min="5" max="29" width="9.08984375" style="248" customWidth="1"/>
    <col min="30" max="30" width="11.08984375" style="248" customWidth="1"/>
    <col min="31" max="16384" width="9" style="248"/>
  </cols>
  <sheetData>
    <row r="1" spans="2:30" s="243" customFormat="1" ht="30" customHeight="1" x14ac:dyDescent="0.2">
      <c r="B1" s="805" t="s">
        <v>495</v>
      </c>
      <c r="C1" s="805"/>
      <c r="D1" s="805"/>
      <c r="E1" s="805"/>
      <c r="F1" s="805"/>
      <c r="G1" s="805"/>
      <c r="H1" s="805"/>
      <c r="I1" s="805"/>
      <c r="J1" s="805"/>
      <c r="K1" s="805"/>
      <c r="L1" s="805"/>
      <c r="M1" s="805"/>
      <c r="N1" s="805"/>
      <c r="O1" s="805"/>
      <c r="P1" s="805"/>
      <c r="Q1" s="805"/>
      <c r="R1" s="805"/>
      <c r="S1" s="805"/>
      <c r="T1" s="805"/>
      <c r="U1" s="805"/>
      <c r="V1" s="805"/>
      <c r="W1" s="805"/>
      <c r="X1" s="805"/>
      <c r="Y1" s="805"/>
      <c r="Z1" s="805"/>
      <c r="AA1" s="805"/>
      <c r="AB1" s="805"/>
      <c r="AC1" s="805"/>
      <c r="AD1" s="805"/>
    </row>
    <row r="2" spans="2:30" s="243" customFormat="1" ht="20.149999999999999" customHeight="1" x14ac:dyDescent="0.2">
      <c r="B2" s="244"/>
      <c r="C2" s="245"/>
      <c r="D2" s="246"/>
      <c r="Z2" s="256"/>
      <c r="AA2" s="256"/>
      <c r="AB2" s="256"/>
      <c r="AC2" s="256"/>
      <c r="AD2" s="247" t="s">
        <v>48</v>
      </c>
    </row>
    <row r="3" spans="2:30" ht="20.149999999999999" customHeight="1" x14ac:dyDescent="0.2">
      <c r="B3" s="806" t="s">
        <v>9</v>
      </c>
      <c r="C3" s="807"/>
      <c r="D3" s="810" t="s">
        <v>70</v>
      </c>
      <c r="E3" s="817" t="s">
        <v>69</v>
      </c>
      <c r="F3" s="818"/>
      <c r="G3" s="818"/>
      <c r="H3" s="818"/>
      <c r="I3" s="818"/>
      <c r="J3" s="818"/>
      <c r="K3" s="818"/>
      <c r="L3" s="818"/>
      <c r="M3" s="818"/>
      <c r="N3" s="818"/>
      <c r="O3" s="818"/>
      <c r="P3" s="818"/>
      <c r="Q3" s="818"/>
      <c r="R3" s="818"/>
      <c r="S3" s="818"/>
      <c r="T3" s="818"/>
      <c r="U3" s="818"/>
      <c r="V3" s="818"/>
      <c r="W3" s="818"/>
      <c r="X3" s="818"/>
      <c r="Y3" s="818"/>
      <c r="Z3" s="818"/>
      <c r="AA3" s="818"/>
      <c r="AB3" s="818"/>
      <c r="AC3" s="818"/>
      <c r="AD3" s="810" t="s">
        <v>7</v>
      </c>
    </row>
    <row r="4" spans="2:30" s="252" customFormat="1" ht="30" customHeight="1" x14ac:dyDescent="0.2">
      <c r="B4" s="808"/>
      <c r="C4" s="809"/>
      <c r="D4" s="811"/>
      <c r="E4" s="257" t="s">
        <v>160</v>
      </c>
      <c r="F4" s="257" t="s">
        <v>161</v>
      </c>
      <c r="G4" s="257" t="s">
        <v>162</v>
      </c>
      <c r="H4" s="257" t="s">
        <v>163</v>
      </c>
      <c r="I4" s="257" t="s">
        <v>164</v>
      </c>
      <c r="J4" s="257" t="s">
        <v>165</v>
      </c>
      <c r="K4" s="257" t="s">
        <v>166</v>
      </c>
      <c r="L4" s="257" t="s">
        <v>167</v>
      </c>
      <c r="M4" s="257" t="s">
        <v>168</v>
      </c>
      <c r="N4" s="257" t="s">
        <v>169</v>
      </c>
      <c r="O4" s="257" t="s">
        <v>170</v>
      </c>
      <c r="P4" s="257" t="s">
        <v>171</v>
      </c>
      <c r="Q4" s="257" t="s">
        <v>172</v>
      </c>
      <c r="R4" s="257" t="s">
        <v>173</v>
      </c>
      <c r="S4" s="257" t="s">
        <v>174</v>
      </c>
      <c r="T4" s="257" t="s">
        <v>175</v>
      </c>
      <c r="U4" s="257" t="s">
        <v>176</v>
      </c>
      <c r="V4" s="257" t="s">
        <v>177</v>
      </c>
      <c r="W4" s="257" t="s">
        <v>178</v>
      </c>
      <c r="X4" s="257" t="s">
        <v>290</v>
      </c>
      <c r="Y4" s="257" t="s">
        <v>291</v>
      </c>
      <c r="Z4" s="257" t="s">
        <v>292</v>
      </c>
      <c r="AA4" s="257" t="s">
        <v>416</v>
      </c>
      <c r="AB4" s="257" t="s">
        <v>417</v>
      </c>
      <c r="AC4" s="257" t="s">
        <v>418</v>
      </c>
      <c r="AD4" s="811"/>
    </row>
    <row r="5" spans="2:30" ht="26.15" customHeight="1" x14ac:dyDescent="0.2">
      <c r="B5" s="814" t="s">
        <v>68</v>
      </c>
      <c r="C5" s="258"/>
      <c r="D5" s="259"/>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1">
        <f t="shared" ref="AD5:AD14" si="0">SUM(E5:AC5)</f>
        <v>0</v>
      </c>
    </row>
    <row r="6" spans="2:30" ht="26.15" customHeight="1" x14ac:dyDescent="0.2">
      <c r="B6" s="815"/>
      <c r="C6" s="262"/>
      <c r="D6" s="263"/>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5">
        <f t="shared" si="0"/>
        <v>0</v>
      </c>
    </row>
    <row r="7" spans="2:30" ht="26.15" customHeight="1" x14ac:dyDescent="0.2">
      <c r="B7" s="815"/>
      <c r="C7" s="262"/>
      <c r="D7" s="263"/>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5">
        <f t="shared" si="0"/>
        <v>0</v>
      </c>
    </row>
    <row r="8" spans="2:30" ht="26.15" customHeight="1" x14ac:dyDescent="0.2">
      <c r="B8" s="815"/>
      <c r="C8" s="262"/>
      <c r="D8" s="263"/>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5">
        <f t="shared" si="0"/>
        <v>0</v>
      </c>
    </row>
    <row r="9" spans="2:30" ht="26.15" customHeight="1" x14ac:dyDescent="0.2">
      <c r="B9" s="815"/>
      <c r="C9" s="266"/>
      <c r="D9" s="263"/>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5">
        <f t="shared" si="0"/>
        <v>0</v>
      </c>
    </row>
    <row r="10" spans="2:30" ht="26.15" customHeight="1" x14ac:dyDescent="0.2">
      <c r="B10" s="815"/>
      <c r="C10" s="266"/>
      <c r="D10" s="263"/>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5">
        <f t="shared" si="0"/>
        <v>0</v>
      </c>
    </row>
    <row r="11" spans="2:30" ht="26.15" customHeight="1" x14ac:dyDescent="0.2">
      <c r="B11" s="815"/>
      <c r="C11" s="266"/>
      <c r="D11" s="263"/>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5">
        <f t="shared" si="0"/>
        <v>0</v>
      </c>
    </row>
    <row r="12" spans="2:30" ht="26.15" customHeight="1" x14ac:dyDescent="0.2">
      <c r="B12" s="815"/>
      <c r="C12" s="266"/>
      <c r="D12" s="263"/>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5">
        <f t="shared" si="0"/>
        <v>0</v>
      </c>
    </row>
    <row r="13" spans="2:30" ht="26.15" customHeight="1" x14ac:dyDescent="0.2">
      <c r="B13" s="815"/>
      <c r="C13" s="266"/>
      <c r="D13" s="263"/>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5">
        <f t="shared" si="0"/>
        <v>0</v>
      </c>
    </row>
    <row r="14" spans="2:30" ht="26.15" customHeight="1" x14ac:dyDescent="0.2">
      <c r="B14" s="816"/>
      <c r="C14" s="266"/>
      <c r="D14" s="263"/>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5">
        <f t="shared" si="0"/>
        <v>0</v>
      </c>
    </row>
    <row r="15" spans="2:30" ht="26.15" customHeight="1" x14ac:dyDescent="0.2">
      <c r="B15" s="812" t="s">
        <v>37</v>
      </c>
      <c r="C15" s="813"/>
      <c r="D15" s="267"/>
      <c r="E15" s="268">
        <f t="shared" ref="E15:AC15" si="1">SUM(E5:E14)</f>
        <v>0</v>
      </c>
      <c r="F15" s="268">
        <f t="shared" si="1"/>
        <v>0</v>
      </c>
      <c r="G15" s="268">
        <f t="shared" si="1"/>
        <v>0</v>
      </c>
      <c r="H15" s="268">
        <f t="shared" si="1"/>
        <v>0</v>
      </c>
      <c r="I15" s="268">
        <f t="shared" si="1"/>
        <v>0</v>
      </c>
      <c r="J15" s="268">
        <f t="shared" si="1"/>
        <v>0</v>
      </c>
      <c r="K15" s="268">
        <f t="shared" si="1"/>
        <v>0</v>
      </c>
      <c r="L15" s="268">
        <f t="shared" si="1"/>
        <v>0</v>
      </c>
      <c r="M15" s="268">
        <f t="shared" si="1"/>
        <v>0</v>
      </c>
      <c r="N15" s="268">
        <f t="shared" si="1"/>
        <v>0</v>
      </c>
      <c r="O15" s="268">
        <f t="shared" si="1"/>
        <v>0</v>
      </c>
      <c r="P15" s="268">
        <f t="shared" si="1"/>
        <v>0</v>
      </c>
      <c r="Q15" s="268">
        <f t="shared" si="1"/>
        <v>0</v>
      </c>
      <c r="R15" s="268">
        <f t="shared" si="1"/>
        <v>0</v>
      </c>
      <c r="S15" s="268">
        <f t="shared" si="1"/>
        <v>0</v>
      </c>
      <c r="T15" s="268">
        <f t="shared" si="1"/>
        <v>0</v>
      </c>
      <c r="U15" s="268">
        <f t="shared" si="1"/>
        <v>0</v>
      </c>
      <c r="V15" s="268">
        <f t="shared" si="1"/>
        <v>0</v>
      </c>
      <c r="W15" s="268">
        <f t="shared" si="1"/>
        <v>0</v>
      </c>
      <c r="X15" s="268">
        <f t="shared" si="1"/>
        <v>0</v>
      </c>
      <c r="Y15" s="268">
        <f t="shared" si="1"/>
        <v>0</v>
      </c>
      <c r="Z15" s="268">
        <f t="shared" si="1"/>
        <v>0</v>
      </c>
      <c r="AA15" s="268">
        <f t="shared" si="1"/>
        <v>0</v>
      </c>
      <c r="AB15" s="268">
        <f t="shared" si="1"/>
        <v>0</v>
      </c>
      <c r="AC15" s="268">
        <f t="shared" si="1"/>
        <v>0</v>
      </c>
      <c r="AD15" s="269">
        <f>SUM(AD5:AD14)</f>
        <v>0</v>
      </c>
    </row>
    <row r="16" spans="2:30" ht="26.15" customHeight="1" x14ac:dyDescent="0.2">
      <c r="B16" s="814" t="s">
        <v>486</v>
      </c>
      <c r="C16" s="270"/>
      <c r="D16" s="271" t="s">
        <v>66</v>
      </c>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3">
        <f t="shared" ref="AD16:AD24" si="2">SUM(E16:AC16)</f>
        <v>0</v>
      </c>
    </row>
    <row r="17" spans="2:45" ht="26.15" customHeight="1" x14ac:dyDescent="0.2">
      <c r="B17" s="815"/>
      <c r="C17" s="270"/>
      <c r="D17" s="274" t="s">
        <v>66</v>
      </c>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5">
        <f t="shared" si="2"/>
        <v>0</v>
      </c>
    </row>
    <row r="18" spans="2:45" ht="26.15" customHeight="1" x14ac:dyDescent="0.2">
      <c r="B18" s="815"/>
      <c r="C18" s="270"/>
      <c r="D18" s="274" t="s">
        <v>66</v>
      </c>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5">
        <f t="shared" si="2"/>
        <v>0</v>
      </c>
    </row>
    <row r="19" spans="2:45" ht="26.15" customHeight="1" x14ac:dyDescent="0.2">
      <c r="B19" s="815"/>
      <c r="C19" s="270"/>
      <c r="D19" s="274" t="s">
        <v>66</v>
      </c>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5">
        <f t="shared" si="2"/>
        <v>0</v>
      </c>
    </row>
    <row r="20" spans="2:45" ht="26.15" customHeight="1" x14ac:dyDescent="0.2">
      <c r="B20" s="815"/>
      <c r="C20" s="270"/>
      <c r="D20" s="274" t="s">
        <v>66</v>
      </c>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5">
        <f t="shared" si="2"/>
        <v>0</v>
      </c>
    </row>
    <row r="21" spans="2:45" ht="26.15" customHeight="1" x14ac:dyDescent="0.2">
      <c r="B21" s="815"/>
      <c r="C21" s="270"/>
      <c r="D21" s="274" t="s">
        <v>66</v>
      </c>
      <c r="E21" s="264" t="s">
        <v>67</v>
      </c>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5">
        <f t="shared" si="2"/>
        <v>0</v>
      </c>
    </row>
    <row r="22" spans="2:45" ht="26.15" customHeight="1" x14ac:dyDescent="0.2">
      <c r="B22" s="815"/>
      <c r="C22" s="270"/>
      <c r="D22" s="274" t="s">
        <v>66</v>
      </c>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5">
        <f t="shared" si="2"/>
        <v>0</v>
      </c>
    </row>
    <row r="23" spans="2:45" ht="26.15" customHeight="1" x14ac:dyDescent="0.2">
      <c r="B23" s="815"/>
      <c r="C23" s="270"/>
      <c r="D23" s="274" t="s">
        <v>66</v>
      </c>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5">
        <f t="shared" si="2"/>
        <v>0</v>
      </c>
    </row>
    <row r="24" spans="2:45" ht="26.15" customHeight="1" x14ac:dyDescent="0.2">
      <c r="B24" s="816"/>
      <c r="C24" s="270"/>
      <c r="D24" s="274" t="s">
        <v>66</v>
      </c>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5">
        <f t="shared" si="2"/>
        <v>0</v>
      </c>
    </row>
    <row r="25" spans="2:45" ht="26.15" customHeight="1" x14ac:dyDescent="0.2">
      <c r="B25" s="819" t="s">
        <v>37</v>
      </c>
      <c r="C25" s="820"/>
      <c r="D25" s="275"/>
      <c r="E25" s="268">
        <f t="shared" ref="E25:AC25" si="3">SUM(E16:E24)</f>
        <v>0</v>
      </c>
      <c r="F25" s="268">
        <f t="shared" si="3"/>
        <v>0</v>
      </c>
      <c r="G25" s="268">
        <f t="shared" si="3"/>
        <v>0</v>
      </c>
      <c r="H25" s="268">
        <f t="shared" si="3"/>
        <v>0</v>
      </c>
      <c r="I25" s="268">
        <f t="shared" si="3"/>
        <v>0</v>
      </c>
      <c r="J25" s="268">
        <f t="shared" si="3"/>
        <v>0</v>
      </c>
      <c r="K25" s="268">
        <f t="shared" si="3"/>
        <v>0</v>
      </c>
      <c r="L25" s="268">
        <f t="shared" si="3"/>
        <v>0</v>
      </c>
      <c r="M25" s="268">
        <f t="shared" si="3"/>
        <v>0</v>
      </c>
      <c r="N25" s="268">
        <f t="shared" si="3"/>
        <v>0</v>
      </c>
      <c r="O25" s="268">
        <f t="shared" si="3"/>
        <v>0</v>
      </c>
      <c r="P25" s="268">
        <f t="shared" si="3"/>
        <v>0</v>
      </c>
      <c r="Q25" s="268">
        <f t="shared" si="3"/>
        <v>0</v>
      </c>
      <c r="R25" s="268">
        <f t="shared" si="3"/>
        <v>0</v>
      </c>
      <c r="S25" s="268">
        <f t="shared" si="3"/>
        <v>0</v>
      </c>
      <c r="T25" s="268">
        <f t="shared" si="3"/>
        <v>0</v>
      </c>
      <c r="U25" s="268">
        <f t="shared" si="3"/>
        <v>0</v>
      </c>
      <c r="V25" s="268">
        <f t="shared" si="3"/>
        <v>0</v>
      </c>
      <c r="W25" s="268">
        <f t="shared" si="3"/>
        <v>0</v>
      </c>
      <c r="X25" s="268">
        <f t="shared" si="3"/>
        <v>0</v>
      </c>
      <c r="Y25" s="268">
        <f t="shared" si="3"/>
        <v>0</v>
      </c>
      <c r="Z25" s="268">
        <f t="shared" si="3"/>
        <v>0</v>
      </c>
      <c r="AA25" s="268">
        <f t="shared" si="3"/>
        <v>0</v>
      </c>
      <c r="AB25" s="268">
        <f t="shared" si="3"/>
        <v>0</v>
      </c>
      <c r="AC25" s="268">
        <f t="shared" si="3"/>
        <v>0</v>
      </c>
      <c r="AD25" s="269">
        <f>SUM(AD16:AD24)</f>
        <v>0</v>
      </c>
    </row>
    <row r="26" spans="2:45" ht="22" customHeight="1" x14ac:dyDescent="0.2">
      <c r="B26" s="821" t="s">
        <v>65</v>
      </c>
      <c r="C26" s="276"/>
      <c r="D26" s="277"/>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9">
        <f t="shared" ref="AD26:AD27" si="4">SUM(E26:AC26)</f>
        <v>0</v>
      </c>
      <c r="AE26" s="280"/>
      <c r="AF26" s="280"/>
      <c r="AG26" s="280"/>
      <c r="AH26" s="280"/>
      <c r="AI26" s="280"/>
      <c r="AJ26" s="280"/>
      <c r="AK26" s="280"/>
      <c r="AL26" s="280"/>
      <c r="AM26" s="280"/>
      <c r="AN26" s="280"/>
      <c r="AO26" s="280"/>
      <c r="AP26" s="280"/>
      <c r="AQ26" s="280"/>
      <c r="AR26" s="280"/>
      <c r="AS26" s="280"/>
    </row>
    <row r="27" spans="2:45" ht="22" customHeight="1" x14ac:dyDescent="0.2">
      <c r="B27" s="822"/>
      <c r="C27" s="281"/>
      <c r="D27" s="282"/>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4">
        <f t="shared" si="4"/>
        <v>0</v>
      </c>
      <c r="AE27" s="280"/>
      <c r="AF27" s="280"/>
      <c r="AG27" s="280"/>
      <c r="AH27" s="280"/>
      <c r="AI27" s="280"/>
      <c r="AJ27" s="280"/>
      <c r="AK27" s="280"/>
      <c r="AL27" s="280"/>
      <c r="AM27" s="280"/>
      <c r="AN27" s="280"/>
      <c r="AO27" s="280"/>
      <c r="AP27" s="280"/>
      <c r="AQ27" s="280"/>
      <c r="AR27" s="280"/>
      <c r="AS27" s="280"/>
    </row>
    <row r="28" spans="2:45" ht="22" customHeight="1" x14ac:dyDescent="0.2">
      <c r="B28" s="812" t="s">
        <v>64</v>
      </c>
      <c r="C28" s="813"/>
      <c r="D28" s="285"/>
      <c r="E28" s="286">
        <f>SUM(E26:E27)</f>
        <v>0</v>
      </c>
      <c r="F28" s="286">
        <f t="shared" ref="F28:AD28" si="5">SUM(F26:F27)</f>
        <v>0</v>
      </c>
      <c r="G28" s="286">
        <f t="shared" si="5"/>
        <v>0</v>
      </c>
      <c r="H28" s="286">
        <f t="shared" si="5"/>
        <v>0</v>
      </c>
      <c r="I28" s="286">
        <f t="shared" si="5"/>
        <v>0</v>
      </c>
      <c r="J28" s="286">
        <f t="shared" si="5"/>
        <v>0</v>
      </c>
      <c r="K28" s="286">
        <f t="shared" si="5"/>
        <v>0</v>
      </c>
      <c r="L28" s="286">
        <f t="shared" si="5"/>
        <v>0</v>
      </c>
      <c r="M28" s="286">
        <f t="shared" si="5"/>
        <v>0</v>
      </c>
      <c r="N28" s="286">
        <f t="shared" si="5"/>
        <v>0</v>
      </c>
      <c r="O28" s="286">
        <f t="shared" si="5"/>
        <v>0</v>
      </c>
      <c r="P28" s="286">
        <f t="shared" si="5"/>
        <v>0</v>
      </c>
      <c r="Q28" s="286">
        <f t="shared" si="5"/>
        <v>0</v>
      </c>
      <c r="R28" s="286">
        <f t="shared" si="5"/>
        <v>0</v>
      </c>
      <c r="S28" s="286">
        <f t="shared" si="5"/>
        <v>0</v>
      </c>
      <c r="T28" s="286">
        <f t="shared" si="5"/>
        <v>0</v>
      </c>
      <c r="U28" s="286">
        <f t="shared" si="5"/>
        <v>0</v>
      </c>
      <c r="V28" s="286">
        <f t="shared" si="5"/>
        <v>0</v>
      </c>
      <c r="W28" s="286">
        <f t="shared" si="5"/>
        <v>0</v>
      </c>
      <c r="X28" s="286">
        <f t="shared" si="5"/>
        <v>0</v>
      </c>
      <c r="Y28" s="286">
        <f t="shared" si="5"/>
        <v>0</v>
      </c>
      <c r="Z28" s="286">
        <f t="shared" si="5"/>
        <v>0</v>
      </c>
      <c r="AA28" s="286">
        <f t="shared" si="5"/>
        <v>0</v>
      </c>
      <c r="AB28" s="286">
        <f t="shared" si="5"/>
        <v>0</v>
      </c>
      <c r="AC28" s="286">
        <f t="shared" si="5"/>
        <v>0</v>
      </c>
      <c r="AD28" s="279">
        <f t="shared" si="5"/>
        <v>0</v>
      </c>
      <c r="AE28" s="280"/>
      <c r="AF28" s="280"/>
      <c r="AG28" s="280"/>
      <c r="AH28" s="280"/>
      <c r="AI28" s="280"/>
      <c r="AJ28" s="280"/>
      <c r="AK28" s="280"/>
      <c r="AL28" s="280"/>
      <c r="AM28" s="280"/>
      <c r="AN28" s="280"/>
      <c r="AO28" s="280"/>
      <c r="AP28" s="280"/>
      <c r="AQ28" s="280"/>
      <c r="AR28" s="280"/>
      <c r="AS28" s="280"/>
    </row>
    <row r="29" spans="2:45" ht="26.15" customHeight="1" x14ac:dyDescent="0.2">
      <c r="B29" s="812" t="s">
        <v>63</v>
      </c>
      <c r="C29" s="813"/>
      <c r="D29" s="267"/>
      <c r="E29" s="268">
        <f>E15+E25+E28</f>
        <v>0</v>
      </c>
      <c r="F29" s="268">
        <f t="shared" ref="F29:AD29" si="6">F15+F25+F28</f>
        <v>0</v>
      </c>
      <c r="G29" s="268">
        <f t="shared" si="6"/>
        <v>0</v>
      </c>
      <c r="H29" s="268">
        <f t="shared" si="6"/>
        <v>0</v>
      </c>
      <c r="I29" s="268">
        <f t="shared" si="6"/>
        <v>0</v>
      </c>
      <c r="J29" s="268">
        <f t="shared" si="6"/>
        <v>0</v>
      </c>
      <c r="K29" s="268">
        <f t="shared" si="6"/>
        <v>0</v>
      </c>
      <c r="L29" s="268">
        <f t="shared" si="6"/>
        <v>0</v>
      </c>
      <c r="M29" s="268">
        <f t="shared" si="6"/>
        <v>0</v>
      </c>
      <c r="N29" s="268">
        <f t="shared" si="6"/>
        <v>0</v>
      </c>
      <c r="O29" s="268">
        <f t="shared" si="6"/>
        <v>0</v>
      </c>
      <c r="P29" s="268">
        <f t="shared" si="6"/>
        <v>0</v>
      </c>
      <c r="Q29" s="268">
        <f t="shared" si="6"/>
        <v>0</v>
      </c>
      <c r="R29" s="268">
        <f t="shared" si="6"/>
        <v>0</v>
      </c>
      <c r="S29" s="268">
        <f t="shared" si="6"/>
        <v>0</v>
      </c>
      <c r="T29" s="268">
        <f t="shared" si="6"/>
        <v>0</v>
      </c>
      <c r="U29" s="268">
        <f t="shared" si="6"/>
        <v>0</v>
      </c>
      <c r="V29" s="268">
        <f t="shared" si="6"/>
        <v>0</v>
      </c>
      <c r="W29" s="268">
        <f t="shared" si="6"/>
        <v>0</v>
      </c>
      <c r="X29" s="268">
        <f t="shared" si="6"/>
        <v>0</v>
      </c>
      <c r="Y29" s="268">
        <f t="shared" si="6"/>
        <v>0</v>
      </c>
      <c r="Z29" s="268">
        <f t="shared" si="6"/>
        <v>0</v>
      </c>
      <c r="AA29" s="268">
        <f t="shared" si="6"/>
        <v>0</v>
      </c>
      <c r="AB29" s="268">
        <f t="shared" si="6"/>
        <v>0</v>
      </c>
      <c r="AC29" s="268">
        <f t="shared" si="6"/>
        <v>0</v>
      </c>
      <c r="AD29" s="269">
        <f t="shared" si="6"/>
        <v>0</v>
      </c>
    </row>
    <row r="30" spans="2:45" ht="15" customHeight="1" x14ac:dyDescent="0.2">
      <c r="B30" s="287"/>
      <c r="C30" s="287"/>
      <c r="D30" s="287"/>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row>
    <row r="31" spans="2:45" ht="15" customHeight="1" x14ac:dyDescent="0.2">
      <c r="B31" s="254" t="s">
        <v>33</v>
      </c>
      <c r="C31" s="287"/>
      <c r="D31" s="287"/>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row>
    <row r="32" spans="2:45" ht="22" customHeight="1" x14ac:dyDescent="0.2">
      <c r="B32" s="289"/>
      <c r="C32" s="290"/>
      <c r="D32" s="291" t="s">
        <v>32</v>
      </c>
      <c r="E32" s="292">
        <v>7</v>
      </c>
      <c r="F32" s="292">
        <v>12</v>
      </c>
      <c r="G32" s="292">
        <v>12</v>
      </c>
      <c r="H32" s="292">
        <v>12</v>
      </c>
      <c r="I32" s="292">
        <v>12</v>
      </c>
      <c r="J32" s="292">
        <v>12</v>
      </c>
      <c r="K32" s="292">
        <v>12</v>
      </c>
      <c r="L32" s="292">
        <v>12</v>
      </c>
      <c r="M32" s="292">
        <v>12</v>
      </c>
      <c r="N32" s="292">
        <v>12</v>
      </c>
      <c r="O32" s="292">
        <v>12</v>
      </c>
      <c r="P32" s="292">
        <v>12</v>
      </c>
      <c r="Q32" s="292">
        <v>12</v>
      </c>
      <c r="R32" s="292">
        <v>12</v>
      </c>
      <c r="S32" s="292">
        <v>12</v>
      </c>
      <c r="T32" s="292">
        <v>12</v>
      </c>
      <c r="U32" s="292">
        <v>12</v>
      </c>
      <c r="V32" s="292">
        <v>12</v>
      </c>
      <c r="W32" s="292">
        <v>12</v>
      </c>
      <c r="X32" s="292">
        <v>12</v>
      </c>
      <c r="Y32" s="292">
        <v>12</v>
      </c>
      <c r="Z32" s="292">
        <v>12</v>
      </c>
      <c r="AA32" s="292">
        <v>12</v>
      </c>
      <c r="AB32" s="292">
        <v>12</v>
      </c>
      <c r="AC32" s="292">
        <v>12</v>
      </c>
      <c r="AD32" s="261">
        <f>SUM(E32:AC32)</f>
        <v>295</v>
      </c>
    </row>
    <row r="33" spans="2:30" ht="22" customHeight="1" x14ac:dyDescent="0.2">
      <c r="B33" s="293"/>
      <c r="C33" s="294" t="s">
        <v>51</v>
      </c>
      <c r="D33" s="295" t="s">
        <v>30</v>
      </c>
      <c r="E33" s="296">
        <f t="shared" ref="E33:AC33" si="7">E32*$AD34</f>
        <v>0</v>
      </c>
      <c r="F33" s="296">
        <f t="shared" si="7"/>
        <v>0</v>
      </c>
      <c r="G33" s="296">
        <f t="shared" si="7"/>
        <v>0</v>
      </c>
      <c r="H33" s="296">
        <f t="shared" si="7"/>
        <v>0</v>
      </c>
      <c r="I33" s="296">
        <f t="shared" si="7"/>
        <v>0</v>
      </c>
      <c r="J33" s="296">
        <f t="shared" si="7"/>
        <v>0</v>
      </c>
      <c r="K33" s="296">
        <f t="shared" si="7"/>
        <v>0</v>
      </c>
      <c r="L33" s="296">
        <f t="shared" si="7"/>
        <v>0</v>
      </c>
      <c r="M33" s="296">
        <f t="shared" si="7"/>
        <v>0</v>
      </c>
      <c r="N33" s="296">
        <f t="shared" si="7"/>
        <v>0</v>
      </c>
      <c r="O33" s="296">
        <f t="shared" si="7"/>
        <v>0</v>
      </c>
      <c r="P33" s="296">
        <f t="shared" si="7"/>
        <v>0</v>
      </c>
      <c r="Q33" s="296">
        <f t="shared" si="7"/>
        <v>0</v>
      </c>
      <c r="R33" s="296">
        <f t="shared" si="7"/>
        <v>0</v>
      </c>
      <c r="S33" s="296">
        <f t="shared" si="7"/>
        <v>0</v>
      </c>
      <c r="T33" s="296">
        <f t="shared" si="7"/>
        <v>0</v>
      </c>
      <c r="U33" s="296">
        <f t="shared" si="7"/>
        <v>0</v>
      </c>
      <c r="V33" s="296">
        <f t="shared" si="7"/>
        <v>0</v>
      </c>
      <c r="W33" s="296">
        <f t="shared" si="7"/>
        <v>0</v>
      </c>
      <c r="X33" s="296">
        <f t="shared" si="7"/>
        <v>0</v>
      </c>
      <c r="Y33" s="296">
        <f t="shared" si="7"/>
        <v>0</v>
      </c>
      <c r="Z33" s="296">
        <f t="shared" si="7"/>
        <v>0</v>
      </c>
      <c r="AA33" s="296">
        <f t="shared" si="7"/>
        <v>0</v>
      </c>
      <c r="AB33" s="296">
        <f t="shared" si="7"/>
        <v>0</v>
      </c>
      <c r="AC33" s="296">
        <f t="shared" si="7"/>
        <v>0</v>
      </c>
      <c r="AD33" s="265">
        <f>SUM(E33:AC33)</f>
        <v>0</v>
      </c>
    </row>
    <row r="34" spans="2:30" ht="22" customHeight="1" x14ac:dyDescent="0.2">
      <c r="B34" s="297"/>
      <c r="C34" s="298" t="s">
        <v>62</v>
      </c>
      <c r="D34" s="299" t="s">
        <v>28</v>
      </c>
      <c r="E34" s="300">
        <f t="shared" ref="E34:AC34" si="8">E33/E32</f>
        <v>0</v>
      </c>
      <c r="F34" s="300">
        <f t="shared" si="8"/>
        <v>0</v>
      </c>
      <c r="G34" s="300">
        <f t="shared" si="8"/>
        <v>0</v>
      </c>
      <c r="H34" s="300">
        <f t="shared" si="8"/>
        <v>0</v>
      </c>
      <c r="I34" s="300">
        <f t="shared" si="8"/>
        <v>0</v>
      </c>
      <c r="J34" s="300">
        <f t="shared" si="8"/>
        <v>0</v>
      </c>
      <c r="K34" s="300">
        <f t="shared" si="8"/>
        <v>0</v>
      </c>
      <c r="L34" s="300">
        <f t="shared" si="8"/>
        <v>0</v>
      </c>
      <c r="M34" s="300">
        <f t="shared" si="8"/>
        <v>0</v>
      </c>
      <c r="N34" s="300">
        <f t="shared" si="8"/>
        <v>0</v>
      </c>
      <c r="O34" s="300">
        <f t="shared" si="8"/>
        <v>0</v>
      </c>
      <c r="P34" s="300">
        <f t="shared" si="8"/>
        <v>0</v>
      </c>
      <c r="Q34" s="300">
        <f t="shared" si="8"/>
        <v>0</v>
      </c>
      <c r="R34" s="300">
        <f t="shared" si="8"/>
        <v>0</v>
      </c>
      <c r="S34" s="300">
        <f t="shared" si="8"/>
        <v>0</v>
      </c>
      <c r="T34" s="300">
        <f t="shared" si="8"/>
        <v>0</v>
      </c>
      <c r="U34" s="300">
        <f t="shared" si="8"/>
        <v>0</v>
      </c>
      <c r="V34" s="300">
        <f t="shared" si="8"/>
        <v>0</v>
      </c>
      <c r="W34" s="300">
        <f t="shared" si="8"/>
        <v>0</v>
      </c>
      <c r="X34" s="300">
        <f t="shared" si="8"/>
        <v>0</v>
      </c>
      <c r="Y34" s="300">
        <f t="shared" si="8"/>
        <v>0</v>
      </c>
      <c r="Z34" s="300">
        <f t="shared" si="8"/>
        <v>0</v>
      </c>
      <c r="AA34" s="300">
        <f t="shared" si="8"/>
        <v>0</v>
      </c>
      <c r="AB34" s="300">
        <f t="shared" si="8"/>
        <v>0</v>
      </c>
      <c r="AC34" s="300">
        <f t="shared" si="8"/>
        <v>0</v>
      </c>
      <c r="AD34" s="301">
        <f>AD29/233</f>
        <v>0</v>
      </c>
    </row>
    <row r="35" spans="2:30" ht="15.65" customHeight="1" x14ac:dyDescent="0.2">
      <c r="B35" s="302" t="s">
        <v>294</v>
      </c>
      <c r="C35" s="287"/>
      <c r="D35" s="287"/>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row>
    <row r="36" spans="2:30" ht="16.149999999999999" customHeight="1" x14ac:dyDescent="0.2">
      <c r="B36" s="255" t="s">
        <v>310</v>
      </c>
      <c r="C36" s="248"/>
      <c r="D36" s="303"/>
    </row>
    <row r="37" spans="2:30" ht="16.149999999999999" customHeight="1" x14ac:dyDescent="0.2">
      <c r="B37" s="255" t="s">
        <v>312</v>
      </c>
    </row>
    <row r="38" spans="2:30" ht="16.149999999999999" customHeight="1" x14ac:dyDescent="0.2"/>
    <row r="39" spans="2:30" ht="16.149999999999999" customHeight="1" x14ac:dyDescent="0.2"/>
  </sheetData>
  <sheetProtection insertRows="0"/>
  <protectedRanges>
    <protectedRange sqref="E5:AC14 C16:AC24 B26:AD28" name="範囲1_3"/>
    <protectedRange sqref="C5:D14" name="範囲1_1_2"/>
  </protectedRanges>
  <mergeCells count="12">
    <mergeCell ref="B29:C29"/>
    <mergeCell ref="B1:AD1"/>
    <mergeCell ref="B3:C4"/>
    <mergeCell ref="D3:D4"/>
    <mergeCell ref="E3:AC3"/>
    <mergeCell ref="AD3:AD4"/>
    <mergeCell ref="B5:B14"/>
    <mergeCell ref="B15:C15"/>
    <mergeCell ref="B16:B24"/>
    <mergeCell ref="B25:C25"/>
    <mergeCell ref="B26:B27"/>
    <mergeCell ref="B28:C28"/>
  </mergeCells>
  <phoneticPr fontId="2"/>
  <printOptions horizontalCentered="1"/>
  <pageMargins left="0.35433070866141736" right="0.19685039370078741" top="0.47244094488188981" bottom="0.19685039370078741" header="0.27559055118110237" footer="0.11811023622047245"/>
  <pageSetup paperSize="8" scale="74" fitToHeight="0" orientation="landscape" r:id="rId1"/>
  <headerFooter alignWithMargins="0">
    <oddHeader>&amp;Rごみ処理施設整備・運営事業に係る提案書類(&amp;A)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0B513-0292-486E-9E6E-5B1BF4A7DC9C}">
  <sheetPr>
    <pageSetUpPr fitToPage="1"/>
  </sheetPr>
  <dimension ref="B1:AS39"/>
  <sheetViews>
    <sheetView showGridLines="0" view="pageBreakPreview" zoomScaleNormal="85" zoomScaleSheetLayoutView="100" workbookViewId="0">
      <selection activeCell="S12" sqref="S12"/>
    </sheetView>
  </sheetViews>
  <sheetFormatPr defaultColWidth="9" defaultRowHeight="30" customHeight="1" x14ac:dyDescent="0.2"/>
  <cols>
    <col min="1" max="1" width="2.6328125" style="248" customWidth="1"/>
    <col min="2" max="2" width="4.6328125" style="252" customWidth="1"/>
    <col min="3" max="3" width="23.6328125" style="252" customWidth="1"/>
    <col min="4" max="4" width="8.6328125" style="252" customWidth="1"/>
    <col min="5" max="29" width="9.08984375" style="248" customWidth="1"/>
    <col min="30" max="30" width="11.08984375" style="248" customWidth="1"/>
    <col min="31" max="16384" width="9" style="248"/>
  </cols>
  <sheetData>
    <row r="1" spans="2:30" s="243" customFormat="1" ht="30" customHeight="1" x14ac:dyDescent="0.2">
      <c r="B1" s="805" t="s">
        <v>487</v>
      </c>
      <c r="C1" s="805"/>
      <c r="D1" s="805"/>
      <c r="E1" s="805"/>
      <c r="F1" s="805"/>
      <c r="G1" s="805"/>
      <c r="H1" s="805"/>
      <c r="I1" s="805"/>
      <c r="J1" s="805"/>
      <c r="K1" s="805"/>
      <c r="L1" s="805"/>
      <c r="M1" s="805"/>
      <c r="N1" s="805"/>
      <c r="O1" s="805"/>
      <c r="P1" s="805"/>
      <c r="Q1" s="805"/>
      <c r="R1" s="805"/>
      <c r="S1" s="805"/>
      <c r="T1" s="805"/>
      <c r="U1" s="805"/>
      <c r="V1" s="805"/>
      <c r="W1" s="805"/>
      <c r="X1" s="805"/>
      <c r="Y1" s="805"/>
      <c r="Z1" s="805"/>
      <c r="AA1" s="805"/>
      <c r="AB1" s="805"/>
      <c r="AC1" s="805"/>
      <c r="AD1" s="805"/>
    </row>
    <row r="2" spans="2:30" s="243" customFormat="1" ht="20.149999999999999" customHeight="1" x14ac:dyDescent="0.2">
      <c r="B2" s="244"/>
      <c r="C2" s="245"/>
      <c r="D2" s="246"/>
      <c r="Z2" s="256"/>
      <c r="AA2" s="256"/>
      <c r="AB2" s="256"/>
      <c r="AC2" s="256"/>
      <c r="AD2" s="247" t="s">
        <v>48</v>
      </c>
    </row>
    <row r="3" spans="2:30" ht="20.149999999999999" customHeight="1" x14ac:dyDescent="0.2">
      <c r="B3" s="806" t="s">
        <v>9</v>
      </c>
      <c r="C3" s="807"/>
      <c r="D3" s="810" t="s">
        <v>70</v>
      </c>
      <c r="E3" s="817" t="s">
        <v>69</v>
      </c>
      <c r="F3" s="818"/>
      <c r="G3" s="818"/>
      <c r="H3" s="818"/>
      <c r="I3" s="818"/>
      <c r="J3" s="818"/>
      <c r="K3" s="818"/>
      <c r="L3" s="818"/>
      <c r="M3" s="818"/>
      <c r="N3" s="818"/>
      <c r="O3" s="818"/>
      <c r="P3" s="818"/>
      <c r="Q3" s="818"/>
      <c r="R3" s="818"/>
      <c r="S3" s="818"/>
      <c r="T3" s="818"/>
      <c r="U3" s="818"/>
      <c r="V3" s="818"/>
      <c r="W3" s="818"/>
      <c r="X3" s="818"/>
      <c r="Y3" s="818"/>
      <c r="Z3" s="818"/>
      <c r="AA3" s="818"/>
      <c r="AB3" s="818"/>
      <c r="AC3" s="818"/>
      <c r="AD3" s="810" t="s">
        <v>7</v>
      </c>
    </row>
    <row r="4" spans="2:30" s="252" customFormat="1" ht="30" customHeight="1" x14ac:dyDescent="0.2">
      <c r="B4" s="808"/>
      <c r="C4" s="809"/>
      <c r="D4" s="811"/>
      <c r="E4" s="257" t="s">
        <v>160</v>
      </c>
      <c r="F4" s="257" t="s">
        <v>161</v>
      </c>
      <c r="G4" s="257" t="s">
        <v>162</v>
      </c>
      <c r="H4" s="257" t="s">
        <v>163</v>
      </c>
      <c r="I4" s="257" t="s">
        <v>164</v>
      </c>
      <c r="J4" s="257" t="s">
        <v>165</v>
      </c>
      <c r="K4" s="257" t="s">
        <v>166</v>
      </c>
      <c r="L4" s="257" t="s">
        <v>167</v>
      </c>
      <c r="M4" s="257" t="s">
        <v>168</v>
      </c>
      <c r="N4" s="257" t="s">
        <v>169</v>
      </c>
      <c r="O4" s="257" t="s">
        <v>170</v>
      </c>
      <c r="P4" s="257" t="s">
        <v>171</v>
      </c>
      <c r="Q4" s="257" t="s">
        <v>172</v>
      </c>
      <c r="R4" s="257" t="s">
        <v>173</v>
      </c>
      <c r="S4" s="257" t="s">
        <v>174</v>
      </c>
      <c r="T4" s="257" t="s">
        <v>175</v>
      </c>
      <c r="U4" s="257" t="s">
        <v>176</v>
      </c>
      <c r="V4" s="257" t="s">
        <v>177</v>
      </c>
      <c r="W4" s="257" t="s">
        <v>178</v>
      </c>
      <c r="X4" s="257" t="s">
        <v>290</v>
      </c>
      <c r="Y4" s="257" t="s">
        <v>291</v>
      </c>
      <c r="Z4" s="257" t="s">
        <v>292</v>
      </c>
      <c r="AA4" s="257" t="s">
        <v>416</v>
      </c>
      <c r="AB4" s="257" t="s">
        <v>417</v>
      </c>
      <c r="AC4" s="257" t="s">
        <v>418</v>
      </c>
      <c r="AD4" s="811"/>
    </row>
    <row r="5" spans="2:30" ht="26.15" customHeight="1" x14ac:dyDescent="0.2">
      <c r="B5" s="814" t="s">
        <v>68</v>
      </c>
      <c r="C5" s="258"/>
      <c r="D5" s="259"/>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1">
        <f t="shared" ref="AD5:AD14" si="0">SUM(E5:AC5)</f>
        <v>0</v>
      </c>
    </row>
    <row r="6" spans="2:30" ht="26.15" customHeight="1" x14ac:dyDescent="0.2">
      <c r="B6" s="815"/>
      <c r="C6" s="262"/>
      <c r="D6" s="263"/>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5">
        <f t="shared" si="0"/>
        <v>0</v>
      </c>
    </row>
    <row r="7" spans="2:30" ht="26.15" customHeight="1" x14ac:dyDescent="0.2">
      <c r="B7" s="815"/>
      <c r="C7" s="262"/>
      <c r="D7" s="263"/>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5">
        <f t="shared" si="0"/>
        <v>0</v>
      </c>
    </row>
    <row r="8" spans="2:30" ht="26.15" customHeight="1" x14ac:dyDescent="0.2">
      <c r="B8" s="815"/>
      <c r="C8" s="262"/>
      <c r="D8" s="263"/>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5">
        <f t="shared" si="0"/>
        <v>0</v>
      </c>
    </row>
    <row r="9" spans="2:30" ht="26.15" customHeight="1" x14ac:dyDescent="0.2">
      <c r="B9" s="815"/>
      <c r="C9" s="266"/>
      <c r="D9" s="263"/>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5">
        <f t="shared" si="0"/>
        <v>0</v>
      </c>
    </row>
    <row r="10" spans="2:30" ht="26.15" customHeight="1" x14ac:dyDescent="0.2">
      <c r="B10" s="815"/>
      <c r="C10" s="266"/>
      <c r="D10" s="263"/>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5">
        <f t="shared" si="0"/>
        <v>0</v>
      </c>
    </row>
    <row r="11" spans="2:30" ht="26.15" customHeight="1" x14ac:dyDescent="0.2">
      <c r="B11" s="815"/>
      <c r="C11" s="266"/>
      <c r="D11" s="263"/>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5">
        <f t="shared" si="0"/>
        <v>0</v>
      </c>
    </row>
    <row r="12" spans="2:30" ht="26.15" customHeight="1" x14ac:dyDescent="0.2">
      <c r="B12" s="815"/>
      <c r="C12" s="266"/>
      <c r="D12" s="263"/>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5">
        <f t="shared" si="0"/>
        <v>0</v>
      </c>
    </row>
    <row r="13" spans="2:30" ht="26.15" customHeight="1" x14ac:dyDescent="0.2">
      <c r="B13" s="815"/>
      <c r="C13" s="266"/>
      <c r="D13" s="263"/>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5">
        <f t="shared" si="0"/>
        <v>0</v>
      </c>
    </row>
    <row r="14" spans="2:30" ht="26.15" customHeight="1" x14ac:dyDescent="0.2">
      <c r="B14" s="816"/>
      <c r="C14" s="266"/>
      <c r="D14" s="263"/>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5">
        <f t="shared" si="0"/>
        <v>0</v>
      </c>
    </row>
    <row r="15" spans="2:30" ht="26.15" customHeight="1" x14ac:dyDescent="0.2">
      <c r="B15" s="812" t="s">
        <v>37</v>
      </c>
      <c r="C15" s="813"/>
      <c r="D15" s="267"/>
      <c r="E15" s="268">
        <f t="shared" ref="E15:AC15" si="1">SUM(E5:E14)</f>
        <v>0</v>
      </c>
      <c r="F15" s="268">
        <f t="shared" si="1"/>
        <v>0</v>
      </c>
      <c r="G15" s="268">
        <f t="shared" si="1"/>
        <v>0</v>
      </c>
      <c r="H15" s="268">
        <f t="shared" si="1"/>
        <v>0</v>
      </c>
      <c r="I15" s="268">
        <f t="shared" si="1"/>
        <v>0</v>
      </c>
      <c r="J15" s="268">
        <f t="shared" si="1"/>
        <v>0</v>
      </c>
      <c r="K15" s="268">
        <f t="shared" si="1"/>
        <v>0</v>
      </c>
      <c r="L15" s="268">
        <f t="shared" si="1"/>
        <v>0</v>
      </c>
      <c r="M15" s="268">
        <f t="shared" si="1"/>
        <v>0</v>
      </c>
      <c r="N15" s="268">
        <f t="shared" si="1"/>
        <v>0</v>
      </c>
      <c r="O15" s="268">
        <f t="shared" si="1"/>
        <v>0</v>
      </c>
      <c r="P15" s="268">
        <f t="shared" si="1"/>
        <v>0</v>
      </c>
      <c r="Q15" s="268">
        <f t="shared" si="1"/>
        <v>0</v>
      </c>
      <c r="R15" s="268">
        <f t="shared" si="1"/>
        <v>0</v>
      </c>
      <c r="S15" s="268">
        <f t="shared" si="1"/>
        <v>0</v>
      </c>
      <c r="T15" s="268">
        <f t="shared" si="1"/>
        <v>0</v>
      </c>
      <c r="U15" s="268">
        <f t="shared" si="1"/>
        <v>0</v>
      </c>
      <c r="V15" s="268">
        <f t="shared" si="1"/>
        <v>0</v>
      </c>
      <c r="W15" s="268">
        <f t="shared" si="1"/>
        <v>0</v>
      </c>
      <c r="X15" s="268">
        <f t="shared" si="1"/>
        <v>0</v>
      </c>
      <c r="Y15" s="268">
        <f t="shared" si="1"/>
        <v>0</v>
      </c>
      <c r="Z15" s="268">
        <f t="shared" si="1"/>
        <v>0</v>
      </c>
      <c r="AA15" s="268">
        <f t="shared" si="1"/>
        <v>0</v>
      </c>
      <c r="AB15" s="268">
        <f t="shared" si="1"/>
        <v>0</v>
      </c>
      <c r="AC15" s="268">
        <f t="shared" si="1"/>
        <v>0</v>
      </c>
      <c r="AD15" s="269">
        <f>SUM(AD5:AD14)</f>
        <v>0</v>
      </c>
    </row>
    <row r="16" spans="2:30" ht="26.15" customHeight="1" x14ac:dyDescent="0.2">
      <c r="B16" s="814" t="s">
        <v>486</v>
      </c>
      <c r="C16" s="270"/>
      <c r="D16" s="271" t="s">
        <v>66</v>
      </c>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3">
        <f t="shared" ref="AD16:AD24" si="2">SUM(E16:AC16)</f>
        <v>0</v>
      </c>
    </row>
    <row r="17" spans="2:45" ht="26.15" customHeight="1" x14ac:dyDescent="0.2">
      <c r="B17" s="815"/>
      <c r="C17" s="270"/>
      <c r="D17" s="274" t="s">
        <v>66</v>
      </c>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5">
        <f t="shared" si="2"/>
        <v>0</v>
      </c>
    </row>
    <row r="18" spans="2:45" ht="26.15" customHeight="1" x14ac:dyDescent="0.2">
      <c r="B18" s="815"/>
      <c r="C18" s="270"/>
      <c r="D18" s="274" t="s">
        <v>66</v>
      </c>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5">
        <f t="shared" si="2"/>
        <v>0</v>
      </c>
    </row>
    <row r="19" spans="2:45" ht="26.15" customHeight="1" x14ac:dyDescent="0.2">
      <c r="B19" s="815"/>
      <c r="C19" s="270"/>
      <c r="D19" s="274" t="s">
        <v>66</v>
      </c>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5">
        <f t="shared" si="2"/>
        <v>0</v>
      </c>
    </row>
    <row r="20" spans="2:45" ht="26.15" customHeight="1" x14ac:dyDescent="0.2">
      <c r="B20" s="815"/>
      <c r="C20" s="270"/>
      <c r="D20" s="274" t="s">
        <v>66</v>
      </c>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5">
        <f t="shared" si="2"/>
        <v>0</v>
      </c>
    </row>
    <row r="21" spans="2:45" ht="26.15" customHeight="1" x14ac:dyDescent="0.2">
      <c r="B21" s="815"/>
      <c r="C21" s="270"/>
      <c r="D21" s="274" t="s">
        <v>66</v>
      </c>
      <c r="E21" s="264" t="s">
        <v>67</v>
      </c>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5">
        <f t="shared" si="2"/>
        <v>0</v>
      </c>
    </row>
    <row r="22" spans="2:45" ht="26.15" customHeight="1" x14ac:dyDescent="0.2">
      <c r="B22" s="815"/>
      <c r="C22" s="270"/>
      <c r="D22" s="274" t="s">
        <v>66</v>
      </c>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5">
        <f t="shared" si="2"/>
        <v>0</v>
      </c>
    </row>
    <row r="23" spans="2:45" ht="26.15" customHeight="1" x14ac:dyDescent="0.2">
      <c r="B23" s="815"/>
      <c r="C23" s="270"/>
      <c r="D23" s="274" t="s">
        <v>66</v>
      </c>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5">
        <f t="shared" si="2"/>
        <v>0</v>
      </c>
    </row>
    <row r="24" spans="2:45" ht="26.15" customHeight="1" x14ac:dyDescent="0.2">
      <c r="B24" s="816"/>
      <c r="C24" s="270"/>
      <c r="D24" s="274" t="s">
        <v>66</v>
      </c>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5">
        <f t="shared" si="2"/>
        <v>0</v>
      </c>
    </row>
    <row r="25" spans="2:45" ht="26.15" customHeight="1" x14ac:dyDescent="0.2">
      <c r="B25" s="819" t="s">
        <v>37</v>
      </c>
      <c r="C25" s="820"/>
      <c r="D25" s="275"/>
      <c r="E25" s="268">
        <f t="shared" ref="E25:AC25" si="3">SUM(E16:E24)</f>
        <v>0</v>
      </c>
      <c r="F25" s="268">
        <f t="shared" si="3"/>
        <v>0</v>
      </c>
      <c r="G25" s="268">
        <f t="shared" si="3"/>
        <v>0</v>
      </c>
      <c r="H25" s="268">
        <f t="shared" si="3"/>
        <v>0</v>
      </c>
      <c r="I25" s="268">
        <f t="shared" si="3"/>
        <v>0</v>
      </c>
      <c r="J25" s="268">
        <f t="shared" si="3"/>
        <v>0</v>
      </c>
      <c r="K25" s="268">
        <f t="shared" si="3"/>
        <v>0</v>
      </c>
      <c r="L25" s="268">
        <f t="shared" si="3"/>
        <v>0</v>
      </c>
      <c r="M25" s="268">
        <f t="shared" si="3"/>
        <v>0</v>
      </c>
      <c r="N25" s="268">
        <f t="shared" si="3"/>
        <v>0</v>
      </c>
      <c r="O25" s="268">
        <f t="shared" si="3"/>
        <v>0</v>
      </c>
      <c r="P25" s="268">
        <f t="shared" si="3"/>
        <v>0</v>
      </c>
      <c r="Q25" s="268">
        <f t="shared" si="3"/>
        <v>0</v>
      </c>
      <c r="R25" s="268">
        <f t="shared" si="3"/>
        <v>0</v>
      </c>
      <c r="S25" s="268">
        <f t="shared" si="3"/>
        <v>0</v>
      </c>
      <c r="T25" s="268">
        <f t="shared" si="3"/>
        <v>0</v>
      </c>
      <c r="U25" s="268">
        <f t="shared" si="3"/>
        <v>0</v>
      </c>
      <c r="V25" s="268">
        <f t="shared" si="3"/>
        <v>0</v>
      </c>
      <c r="W25" s="268">
        <f t="shared" si="3"/>
        <v>0</v>
      </c>
      <c r="X25" s="268">
        <f t="shared" si="3"/>
        <v>0</v>
      </c>
      <c r="Y25" s="268">
        <f t="shared" si="3"/>
        <v>0</v>
      </c>
      <c r="Z25" s="268">
        <f t="shared" si="3"/>
        <v>0</v>
      </c>
      <c r="AA25" s="268">
        <f t="shared" si="3"/>
        <v>0</v>
      </c>
      <c r="AB25" s="268">
        <f t="shared" si="3"/>
        <v>0</v>
      </c>
      <c r="AC25" s="268">
        <f t="shared" si="3"/>
        <v>0</v>
      </c>
      <c r="AD25" s="269">
        <f>SUM(AD16:AD24)</f>
        <v>0</v>
      </c>
    </row>
    <row r="26" spans="2:45" ht="22" customHeight="1" x14ac:dyDescent="0.2">
      <c r="B26" s="821" t="s">
        <v>65</v>
      </c>
      <c r="C26" s="276"/>
      <c r="D26" s="277"/>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9">
        <f t="shared" ref="AD26:AD27" si="4">SUM(E26:AC26)</f>
        <v>0</v>
      </c>
      <c r="AE26" s="280"/>
      <c r="AF26" s="280"/>
      <c r="AG26" s="280"/>
      <c r="AH26" s="280"/>
      <c r="AI26" s="280"/>
      <c r="AJ26" s="280"/>
      <c r="AK26" s="280"/>
      <c r="AL26" s="280"/>
      <c r="AM26" s="280"/>
      <c r="AN26" s="280"/>
      <c r="AO26" s="280"/>
      <c r="AP26" s="280"/>
      <c r="AQ26" s="280"/>
      <c r="AR26" s="280"/>
      <c r="AS26" s="280"/>
    </row>
    <row r="27" spans="2:45" ht="22" customHeight="1" x14ac:dyDescent="0.2">
      <c r="B27" s="822"/>
      <c r="C27" s="281"/>
      <c r="D27" s="282"/>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4">
        <f t="shared" si="4"/>
        <v>0</v>
      </c>
      <c r="AE27" s="280"/>
      <c r="AF27" s="280"/>
      <c r="AG27" s="280"/>
      <c r="AH27" s="280"/>
      <c r="AI27" s="280"/>
      <c r="AJ27" s="280"/>
      <c r="AK27" s="280"/>
      <c r="AL27" s="280"/>
      <c r="AM27" s="280"/>
      <c r="AN27" s="280"/>
      <c r="AO27" s="280"/>
      <c r="AP27" s="280"/>
      <c r="AQ27" s="280"/>
      <c r="AR27" s="280"/>
      <c r="AS27" s="280"/>
    </row>
    <row r="28" spans="2:45" ht="22" customHeight="1" x14ac:dyDescent="0.2">
      <c r="B28" s="812" t="s">
        <v>64</v>
      </c>
      <c r="C28" s="813"/>
      <c r="D28" s="285"/>
      <c r="E28" s="286">
        <f>SUM(E26:E27)</f>
        <v>0</v>
      </c>
      <c r="F28" s="286">
        <f t="shared" ref="F28:AD28" si="5">SUM(F26:F27)</f>
        <v>0</v>
      </c>
      <c r="G28" s="286">
        <f t="shared" si="5"/>
        <v>0</v>
      </c>
      <c r="H28" s="286">
        <f t="shared" si="5"/>
        <v>0</v>
      </c>
      <c r="I28" s="286">
        <f t="shared" si="5"/>
        <v>0</v>
      </c>
      <c r="J28" s="286">
        <f t="shared" si="5"/>
        <v>0</v>
      </c>
      <c r="K28" s="286">
        <f t="shared" si="5"/>
        <v>0</v>
      </c>
      <c r="L28" s="286">
        <f t="shared" si="5"/>
        <v>0</v>
      </c>
      <c r="M28" s="286">
        <f t="shared" si="5"/>
        <v>0</v>
      </c>
      <c r="N28" s="286">
        <f t="shared" si="5"/>
        <v>0</v>
      </c>
      <c r="O28" s="286">
        <f t="shared" si="5"/>
        <v>0</v>
      </c>
      <c r="P28" s="286">
        <f t="shared" si="5"/>
        <v>0</v>
      </c>
      <c r="Q28" s="286">
        <f t="shared" si="5"/>
        <v>0</v>
      </c>
      <c r="R28" s="286">
        <f t="shared" si="5"/>
        <v>0</v>
      </c>
      <c r="S28" s="286">
        <f t="shared" si="5"/>
        <v>0</v>
      </c>
      <c r="T28" s="286">
        <f t="shared" si="5"/>
        <v>0</v>
      </c>
      <c r="U28" s="286">
        <f t="shared" si="5"/>
        <v>0</v>
      </c>
      <c r="V28" s="286">
        <f t="shared" si="5"/>
        <v>0</v>
      </c>
      <c r="W28" s="286">
        <f t="shared" si="5"/>
        <v>0</v>
      </c>
      <c r="X28" s="286">
        <f t="shared" si="5"/>
        <v>0</v>
      </c>
      <c r="Y28" s="286">
        <f t="shared" si="5"/>
        <v>0</v>
      </c>
      <c r="Z28" s="286">
        <f t="shared" si="5"/>
        <v>0</v>
      </c>
      <c r="AA28" s="286">
        <f t="shared" si="5"/>
        <v>0</v>
      </c>
      <c r="AB28" s="286">
        <f t="shared" si="5"/>
        <v>0</v>
      </c>
      <c r="AC28" s="286">
        <f t="shared" si="5"/>
        <v>0</v>
      </c>
      <c r="AD28" s="279">
        <f t="shared" si="5"/>
        <v>0</v>
      </c>
      <c r="AE28" s="280"/>
      <c r="AF28" s="280"/>
      <c r="AG28" s="280"/>
      <c r="AH28" s="280"/>
      <c r="AI28" s="280"/>
      <c r="AJ28" s="280"/>
      <c r="AK28" s="280"/>
      <c r="AL28" s="280"/>
      <c r="AM28" s="280"/>
      <c r="AN28" s="280"/>
      <c r="AO28" s="280"/>
      <c r="AP28" s="280"/>
      <c r="AQ28" s="280"/>
      <c r="AR28" s="280"/>
      <c r="AS28" s="280"/>
    </row>
    <row r="29" spans="2:45" ht="26.15" customHeight="1" x14ac:dyDescent="0.2">
      <c r="B29" s="812" t="s">
        <v>63</v>
      </c>
      <c r="C29" s="813"/>
      <c r="D29" s="267"/>
      <c r="E29" s="268">
        <f>E15+E25+E28</f>
        <v>0</v>
      </c>
      <c r="F29" s="268">
        <f t="shared" ref="F29:AD29" si="6">F15+F25+F28</f>
        <v>0</v>
      </c>
      <c r="G29" s="268">
        <f t="shared" si="6"/>
        <v>0</v>
      </c>
      <c r="H29" s="268">
        <f t="shared" si="6"/>
        <v>0</v>
      </c>
      <c r="I29" s="268">
        <f t="shared" si="6"/>
        <v>0</v>
      </c>
      <c r="J29" s="268">
        <f t="shared" si="6"/>
        <v>0</v>
      </c>
      <c r="K29" s="268">
        <f t="shared" si="6"/>
        <v>0</v>
      </c>
      <c r="L29" s="268">
        <f t="shared" si="6"/>
        <v>0</v>
      </c>
      <c r="M29" s="268">
        <f t="shared" si="6"/>
        <v>0</v>
      </c>
      <c r="N29" s="268">
        <f t="shared" si="6"/>
        <v>0</v>
      </c>
      <c r="O29" s="268">
        <f t="shared" si="6"/>
        <v>0</v>
      </c>
      <c r="P29" s="268">
        <f t="shared" si="6"/>
        <v>0</v>
      </c>
      <c r="Q29" s="268">
        <f t="shared" si="6"/>
        <v>0</v>
      </c>
      <c r="R29" s="268">
        <f t="shared" si="6"/>
        <v>0</v>
      </c>
      <c r="S29" s="268">
        <f t="shared" si="6"/>
        <v>0</v>
      </c>
      <c r="T29" s="268">
        <f t="shared" si="6"/>
        <v>0</v>
      </c>
      <c r="U29" s="268">
        <f t="shared" si="6"/>
        <v>0</v>
      </c>
      <c r="V29" s="268">
        <f t="shared" si="6"/>
        <v>0</v>
      </c>
      <c r="W29" s="268">
        <f t="shared" si="6"/>
        <v>0</v>
      </c>
      <c r="X29" s="268">
        <f t="shared" si="6"/>
        <v>0</v>
      </c>
      <c r="Y29" s="268">
        <f t="shared" si="6"/>
        <v>0</v>
      </c>
      <c r="Z29" s="268">
        <f t="shared" si="6"/>
        <v>0</v>
      </c>
      <c r="AA29" s="268">
        <f t="shared" si="6"/>
        <v>0</v>
      </c>
      <c r="AB29" s="268">
        <f t="shared" si="6"/>
        <v>0</v>
      </c>
      <c r="AC29" s="268">
        <f t="shared" si="6"/>
        <v>0</v>
      </c>
      <c r="AD29" s="269">
        <f t="shared" si="6"/>
        <v>0</v>
      </c>
    </row>
    <row r="30" spans="2:45" ht="15" customHeight="1" x14ac:dyDescent="0.2">
      <c r="B30" s="287"/>
      <c r="C30" s="287"/>
      <c r="D30" s="287"/>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row>
    <row r="31" spans="2:45" ht="15" customHeight="1" x14ac:dyDescent="0.2">
      <c r="B31" s="254" t="s">
        <v>33</v>
      </c>
      <c r="C31" s="287"/>
      <c r="D31" s="287"/>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row>
    <row r="32" spans="2:45" ht="22" customHeight="1" x14ac:dyDescent="0.2">
      <c r="B32" s="289"/>
      <c r="C32" s="290"/>
      <c r="D32" s="291" t="s">
        <v>32</v>
      </c>
      <c r="E32" s="292">
        <v>7</v>
      </c>
      <c r="F32" s="292">
        <v>12</v>
      </c>
      <c r="G32" s="292">
        <v>12</v>
      </c>
      <c r="H32" s="292">
        <v>12</v>
      </c>
      <c r="I32" s="292">
        <v>12</v>
      </c>
      <c r="J32" s="292">
        <v>12</v>
      </c>
      <c r="K32" s="292">
        <v>12</v>
      </c>
      <c r="L32" s="292">
        <v>12</v>
      </c>
      <c r="M32" s="292">
        <v>12</v>
      </c>
      <c r="N32" s="292">
        <v>12</v>
      </c>
      <c r="O32" s="292">
        <v>12</v>
      </c>
      <c r="P32" s="292">
        <v>12</v>
      </c>
      <c r="Q32" s="292">
        <v>12</v>
      </c>
      <c r="R32" s="292">
        <v>12</v>
      </c>
      <c r="S32" s="292">
        <v>12</v>
      </c>
      <c r="T32" s="292">
        <v>12</v>
      </c>
      <c r="U32" s="292">
        <v>12</v>
      </c>
      <c r="V32" s="292">
        <v>12</v>
      </c>
      <c r="W32" s="292">
        <v>12</v>
      </c>
      <c r="X32" s="292">
        <v>12</v>
      </c>
      <c r="Y32" s="292">
        <v>12</v>
      </c>
      <c r="Z32" s="292">
        <v>12</v>
      </c>
      <c r="AA32" s="292">
        <v>12</v>
      </c>
      <c r="AB32" s="292">
        <v>12</v>
      </c>
      <c r="AC32" s="292">
        <v>12</v>
      </c>
      <c r="AD32" s="261">
        <f>SUM(E32:AC32)</f>
        <v>295</v>
      </c>
    </row>
    <row r="33" spans="2:30" ht="22" customHeight="1" x14ac:dyDescent="0.2">
      <c r="B33" s="293"/>
      <c r="C33" s="294" t="s">
        <v>51</v>
      </c>
      <c r="D33" s="295" t="s">
        <v>30</v>
      </c>
      <c r="E33" s="296">
        <f t="shared" ref="E33:AC33" si="7">E32*$AD34</f>
        <v>0</v>
      </c>
      <c r="F33" s="296">
        <f t="shared" si="7"/>
        <v>0</v>
      </c>
      <c r="G33" s="296">
        <f t="shared" si="7"/>
        <v>0</v>
      </c>
      <c r="H33" s="296">
        <f t="shared" si="7"/>
        <v>0</v>
      </c>
      <c r="I33" s="296">
        <f t="shared" si="7"/>
        <v>0</v>
      </c>
      <c r="J33" s="296">
        <f t="shared" si="7"/>
        <v>0</v>
      </c>
      <c r="K33" s="296">
        <f t="shared" si="7"/>
        <v>0</v>
      </c>
      <c r="L33" s="296">
        <f t="shared" si="7"/>
        <v>0</v>
      </c>
      <c r="M33" s="296">
        <f t="shared" si="7"/>
        <v>0</v>
      </c>
      <c r="N33" s="296">
        <f t="shared" si="7"/>
        <v>0</v>
      </c>
      <c r="O33" s="296">
        <f t="shared" si="7"/>
        <v>0</v>
      </c>
      <c r="P33" s="296">
        <f t="shared" si="7"/>
        <v>0</v>
      </c>
      <c r="Q33" s="296">
        <f t="shared" si="7"/>
        <v>0</v>
      </c>
      <c r="R33" s="296">
        <f t="shared" si="7"/>
        <v>0</v>
      </c>
      <c r="S33" s="296">
        <f t="shared" si="7"/>
        <v>0</v>
      </c>
      <c r="T33" s="296">
        <f t="shared" si="7"/>
        <v>0</v>
      </c>
      <c r="U33" s="296">
        <f t="shared" si="7"/>
        <v>0</v>
      </c>
      <c r="V33" s="296">
        <f t="shared" si="7"/>
        <v>0</v>
      </c>
      <c r="W33" s="296">
        <f t="shared" si="7"/>
        <v>0</v>
      </c>
      <c r="X33" s="296">
        <f t="shared" si="7"/>
        <v>0</v>
      </c>
      <c r="Y33" s="296">
        <f t="shared" si="7"/>
        <v>0</v>
      </c>
      <c r="Z33" s="296">
        <f t="shared" si="7"/>
        <v>0</v>
      </c>
      <c r="AA33" s="296">
        <f t="shared" si="7"/>
        <v>0</v>
      </c>
      <c r="AB33" s="296">
        <f t="shared" si="7"/>
        <v>0</v>
      </c>
      <c r="AC33" s="296">
        <f t="shared" si="7"/>
        <v>0</v>
      </c>
      <c r="AD33" s="265">
        <f>SUM(E33:AC33)</f>
        <v>0</v>
      </c>
    </row>
    <row r="34" spans="2:30" ht="22" customHeight="1" x14ac:dyDescent="0.2">
      <c r="B34" s="297"/>
      <c r="C34" s="298" t="s">
        <v>62</v>
      </c>
      <c r="D34" s="299" t="s">
        <v>28</v>
      </c>
      <c r="E34" s="300">
        <f t="shared" ref="E34:AC34" si="8">E33/E32</f>
        <v>0</v>
      </c>
      <c r="F34" s="300">
        <f t="shared" si="8"/>
        <v>0</v>
      </c>
      <c r="G34" s="300">
        <f t="shared" si="8"/>
        <v>0</v>
      </c>
      <c r="H34" s="300">
        <f t="shared" si="8"/>
        <v>0</v>
      </c>
      <c r="I34" s="300">
        <f t="shared" si="8"/>
        <v>0</v>
      </c>
      <c r="J34" s="300">
        <f t="shared" si="8"/>
        <v>0</v>
      </c>
      <c r="K34" s="300">
        <f t="shared" si="8"/>
        <v>0</v>
      </c>
      <c r="L34" s="300">
        <f t="shared" si="8"/>
        <v>0</v>
      </c>
      <c r="M34" s="300">
        <f t="shared" si="8"/>
        <v>0</v>
      </c>
      <c r="N34" s="300">
        <f t="shared" si="8"/>
        <v>0</v>
      </c>
      <c r="O34" s="300">
        <f t="shared" si="8"/>
        <v>0</v>
      </c>
      <c r="P34" s="300">
        <f t="shared" si="8"/>
        <v>0</v>
      </c>
      <c r="Q34" s="300">
        <f t="shared" si="8"/>
        <v>0</v>
      </c>
      <c r="R34" s="300">
        <f t="shared" si="8"/>
        <v>0</v>
      </c>
      <c r="S34" s="300">
        <f t="shared" si="8"/>
        <v>0</v>
      </c>
      <c r="T34" s="300">
        <f t="shared" si="8"/>
        <v>0</v>
      </c>
      <c r="U34" s="300">
        <f t="shared" si="8"/>
        <v>0</v>
      </c>
      <c r="V34" s="300">
        <f t="shared" si="8"/>
        <v>0</v>
      </c>
      <c r="W34" s="300">
        <f t="shared" si="8"/>
        <v>0</v>
      </c>
      <c r="X34" s="300">
        <f t="shared" si="8"/>
        <v>0</v>
      </c>
      <c r="Y34" s="300">
        <f t="shared" si="8"/>
        <v>0</v>
      </c>
      <c r="Z34" s="300">
        <f t="shared" si="8"/>
        <v>0</v>
      </c>
      <c r="AA34" s="300">
        <f t="shared" si="8"/>
        <v>0</v>
      </c>
      <c r="AB34" s="300">
        <f t="shared" si="8"/>
        <v>0</v>
      </c>
      <c r="AC34" s="300">
        <f t="shared" si="8"/>
        <v>0</v>
      </c>
      <c r="AD34" s="301">
        <f>AD29/233</f>
        <v>0</v>
      </c>
    </row>
    <row r="35" spans="2:30" ht="15.65" customHeight="1" x14ac:dyDescent="0.2">
      <c r="B35" s="302" t="s">
        <v>294</v>
      </c>
      <c r="C35" s="287"/>
      <c r="D35" s="287"/>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row>
    <row r="36" spans="2:30" ht="16.149999999999999" customHeight="1" x14ac:dyDescent="0.2">
      <c r="B36" s="255" t="s">
        <v>310</v>
      </c>
      <c r="C36" s="248"/>
      <c r="D36" s="303"/>
    </row>
    <row r="37" spans="2:30" ht="16.149999999999999" customHeight="1" x14ac:dyDescent="0.2">
      <c r="B37" s="255" t="s">
        <v>312</v>
      </c>
    </row>
    <row r="38" spans="2:30" ht="16.149999999999999" customHeight="1" x14ac:dyDescent="0.2"/>
    <row r="39" spans="2:30" ht="16.149999999999999" customHeight="1" x14ac:dyDescent="0.2"/>
  </sheetData>
  <sheetProtection insertRows="0"/>
  <protectedRanges>
    <protectedRange sqref="E5:AC14 C16:AC24 B26:AD28" name="範囲1_3"/>
    <protectedRange sqref="C5:D14" name="範囲1_1_2"/>
  </protectedRanges>
  <mergeCells count="12">
    <mergeCell ref="B29:C29"/>
    <mergeCell ref="B1:AD1"/>
    <mergeCell ref="B3:C4"/>
    <mergeCell ref="D3:D4"/>
    <mergeCell ref="E3:AC3"/>
    <mergeCell ref="AD3:AD4"/>
    <mergeCell ref="B5:B14"/>
    <mergeCell ref="B15:C15"/>
    <mergeCell ref="B16:B24"/>
    <mergeCell ref="B25:C25"/>
    <mergeCell ref="B26:B27"/>
    <mergeCell ref="B28:C28"/>
  </mergeCells>
  <phoneticPr fontId="2"/>
  <printOptions horizontalCentered="1"/>
  <pageMargins left="0.35433070866141736" right="0.19685039370078741" top="0.47244094488188981" bottom="0.19685039370078741" header="0.27559055118110237" footer="0.11811023622047245"/>
  <pageSetup paperSize="8" scale="74" fitToHeight="0" orientation="landscape" r:id="rId1"/>
  <headerFooter alignWithMargins="0">
    <oddHeader>&amp;Rごみ処理施設整備・運営事業に係る提案書類(&amp;A)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C1:AF50"/>
  <sheetViews>
    <sheetView showGridLines="0" view="pageBreakPreview" zoomScaleNormal="85" zoomScaleSheetLayoutView="100" zoomScalePageLayoutView="85" workbookViewId="0">
      <pane ySplit="4" topLeftCell="A5" activePane="bottomLeft" state="frozen"/>
      <selection activeCell="D23" sqref="D23"/>
      <selection pane="bottomLeft" activeCell="Q17" sqref="Q17"/>
    </sheetView>
  </sheetViews>
  <sheetFormatPr defaultColWidth="9" defaultRowHeight="30" customHeight="1" x14ac:dyDescent="0.2"/>
  <cols>
    <col min="1" max="2" width="2.6328125" style="134" customWidth="1"/>
    <col min="3" max="3" width="20.6328125" style="145" customWidth="1"/>
    <col min="4" max="4" width="7" style="145" customWidth="1"/>
    <col min="5" max="5" width="9.6328125" style="146" customWidth="1"/>
    <col min="6" max="29" width="9.6328125" style="134" customWidth="1"/>
    <col min="30" max="30" width="10" style="134" customWidth="1"/>
    <col min="31" max="31" width="9.6328125" style="134" customWidth="1"/>
    <col min="32" max="32" width="12.6328125" style="134" customWidth="1"/>
    <col min="33" max="16384" width="9" style="134"/>
  </cols>
  <sheetData>
    <row r="1" spans="3:30" s="129" customFormat="1" ht="21.75" customHeight="1" x14ac:dyDescent="0.2">
      <c r="C1" s="726" t="s">
        <v>428</v>
      </c>
      <c r="D1" s="726"/>
      <c r="E1" s="726"/>
      <c r="F1" s="726"/>
      <c r="G1" s="726"/>
      <c r="H1" s="726"/>
      <c r="I1" s="726"/>
      <c r="J1" s="726"/>
      <c r="K1" s="726"/>
      <c r="L1" s="726"/>
      <c r="M1" s="726"/>
      <c r="N1" s="726"/>
      <c r="O1" s="726"/>
      <c r="P1" s="726"/>
      <c r="Q1" s="726"/>
      <c r="R1" s="726"/>
      <c r="S1" s="726"/>
      <c r="T1" s="726"/>
      <c r="U1" s="726"/>
      <c r="V1" s="726"/>
      <c r="W1" s="726"/>
      <c r="X1" s="726"/>
      <c r="Y1" s="726"/>
      <c r="Z1" s="726"/>
      <c r="AA1" s="726"/>
      <c r="AB1" s="726"/>
      <c r="AC1" s="726"/>
      <c r="AD1" s="726"/>
    </row>
    <row r="2" spans="3:30" s="129" customFormat="1" ht="15" customHeight="1" x14ac:dyDescent="0.2">
      <c r="C2" s="130"/>
      <c r="D2" s="131"/>
      <c r="E2" s="132"/>
      <c r="Z2" s="37"/>
      <c r="AA2" s="37"/>
      <c r="AB2" s="37"/>
      <c r="AC2" s="37"/>
      <c r="AD2" s="133" t="s">
        <v>61</v>
      </c>
    </row>
    <row r="3" spans="3:30" ht="17.149999999999999" customHeight="1" x14ac:dyDescent="0.2">
      <c r="C3" s="795" t="s">
        <v>60</v>
      </c>
      <c r="D3" s="796"/>
      <c r="E3" s="792" t="s">
        <v>78</v>
      </c>
      <c r="F3" s="793"/>
      <c r="G3" s="793"/>
      <c r="H3" s="793"/>
      <c r="I3" s="793"/>
      <c r="J3" s="793"/>
      <c r="K3" s="793"/>
      <c r="L3" s="793"/>
      <c r="M3" s="793"/>
      <c r="N3" s="793"/>
      <c r="O3" s="793"/>
      <c r="P3" s="793"/>
      <c r="Q3" s="793"/>
      <c r="R3" s="793"/>
      <c r="S3" s="793"/>
      <c r="T3" s="793"/>
      <c r="U3" s="793"/>
      <c r="V3" s="793"/>
      <c r="W3" s="793"/>
      <c r="X3" s="793"/>
      <c r="Y3" s="793"/>
      <c r="Z3" s="793"/>
      <c r="AA3" s="793"/>
      <c r="AB3" s="793"/>
      <c r="AC3" s="794"/>
      <c r="AD3" s="732" t="s">
        <v>44</v>
      </c>
    </row>
    <row r="4" spans="3:30" ht="30" customHeight="1" x14ac:dyDescent="0.2">
      <c r="C4" s="797"/>
      <c r="D4" s="798"/>
      <c r="E4" s="135" t="s">
        <v>160</v>
      </c>
      <c r="F4" s="135" t="s">
        <v>161</v>
      </c>
      <c r="G4" s="135" t="s">
        <v>162</v>
      </c>
      <c r="H4" s="135" t="s">
        <v>163</v>
      </c>
      <c r="I4" s="135" t="s">
        <v>164</v>
      </c>
      <c r="J4" s="135" t="s">
        <v>165</v>
      </c>
      <c r="K4" s="135" t="s">
        <v>166</v>
      </c>
      <c r="L4" s="135" t="s">
        <v>167</v>
      </c>
      <c r="M4" s="135" t="s">
        <v>168</v>
      </c>
      <c r="N4" s="135" t="s">
        <v>169</v>
      </c>
      <c r="O4" s="135" t="s">
        <v>170</v>
      </c>
      <c r="P4" s="135" t="s">
        <v>171</v>
      </c>
      <c r="Q4" s="135" t="s">
        <v>172</v>
      </c>
      <c r="R4" s="135" t="s">
        <v>173</v>
      </c>
      <c r="S4" s="135" t="s">
        <v>174</v>
      </c>
      <c r="T4" s="135" t="s">
        <v>175</v>
      </c>
      <c r="U4" s="135" t="s">
        <v>176</v>
      </c>
      <c r="V4" s="135" t="s">
        <v>177</v>
      </c>
      <c r="W4" s="135" t="s">
        <v>178</v>
      </c>
      <c r="X4" s="135" t="s">
        <v>290</v>
      </c>
      <c r="Y4" s="135" t="s">
        <v>291</v>
      </c>
      <c r="Z4" s="135" t="s">
        <v>292</v>
      </c>
      <c r="AA4" s="135" t="s">
        <v>416</v>
      </c>
      <c r="AB4" s="135" t="s">
        <v>417</v>
      </c>
      <c r="AC4" s="135" t="s">
        <v>418</v>
      </c>
      <c r="AD4" s="791"/>
    </row>
    <row r="5" spans="3:30" ht="20.149999999999999" customHeight="1" x14ac:dyDescent="0.2">
      <c r="C5" s="305" t="s">
        <v>77</v>
      </c>
      <c r="D5" s="306" t="s">
        <v>76</v>
      </c>
      <c r="E5" s="307">
        <v>48732</v>
      </c>
      <c r="F5" s="308">
        <v>48604</v>
      </c>
      <c r="G5" s="308">
        <v>48403</v>
      </c>
      <c r="H5" s="308">
        <v>48242</v>
      </c>
      <c r="I5" s="308">
        <v>48083</v>
      </c>
      <c r="J5" s="308">
        <v>47946</v>
      </c>
      <c r="K5" s="308">
        <v>47736</v>
      </c>
      <c r="L5" s="308">
        <v>47565</v>
      </c>
      <c r="M5" s="308">
        <v>47395</v>
      </c>
      <c r="N5" s="308">
        <v>47263</v>
      </c>
      <c r="O5" s="308">
        <v>47045</v>
      </c>
      <c r="P5" s="308">
        <v>46864</v>
      </c>
      <c r="Q5" s="308">
        <v>46864</v>
      </c>
      <c r="R5" s="308">
        <v>46864</v>
      </c>
      <c r="S5" s="308">
        <v>46864</v>
      </c>
      <c r="T5" s="308">
        <v>46864</v>
      </c>
      <c r="U5" s="308">
        <v>46864</v>
      </c>
      <c r="V5" s="308">
        <v>46864</v>
      </c>
      <c r="W5" s="308">
        <v>46864</v>
      </c>
      <c r="X5" s="308">
        <v>46864</v>
      </c>
      <c r="Y5" s="308">
        <v>46864</v>
      </c>
      <c r="Z5" s="308">
        <v>46864</v>
      </c>
      <c r="AA5" s="308">
        <v>46864</v>
      </c>
      <c r="AB5" s="308">
        <v>46864</v>
      </c>
      <c r="AC5" s="308">
        <v>46864</v>
      </c>
      <c r="AD5" s="309">
        <f>SUM(E5:AC5)</f>
        <v>1183110</v>
      </c>
    </row>
    <row r="6" spans="3:30" ht="16.149999999999999" customHeight="1" x14ac:dyDescent="0.2">
      <c r="C6" s="823"/>
      <c r="D6" s="310" t="s">
        <v>58</v>
      </c>
      <c r="E6" s="311"/>
      <c r="F6" s="311"/>
      <c r="G6" s="311"/>
      <c r="H6" s="311"/>
      <c r="I6" s="311"/>
      <c r="J6" s="311"/>
      <c r="K6" s="311"/>
      <c r="L6" s="311"/>
      <c r="M6" s="311"/>
      <c r="N6" s="311"/>
      <c r="O6" s="311"/>
      <c r="P6" s="311"/>
      <c r="Q6" s="311"/>
      <c r="R6" s="311"/>
      <c r="S6" s="311"/>
      <c r="T6" s="311"/>
      <c r="U6" s="311"/>
      <c r="V6" s="311"/>
      <c r="W6" s="311"/>
      <c r="X6" s="311"/>
      <c r="Y6" s="311"/>
      <c r="Z6" s="311"/>
      <c r="AA6" s="311"/>
      <c r="AB6" s="311"/>
      <c r="AC6" s="311"/>
      <c r="AD6" s="312">
        <f>SUM(E6:AC6)</f>
        <v>0</v>
      </c>
    </row>
    <row r="7" spans="3:30" ht="16.149999999999999" customHeight="1" x14ac:dyDescent="0.2">
      <c r="C7" s="823"/>
      <c r="D7" s="313" t="s">
        <v>75</v>
      </c>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5"/>
    </row>
    <row r="8" spans="3:30" ht="16.149999999999999" customHeight="1" x14ac:dyDescent="0.2">
      <c r="C8" s="790"/>
      <c r="D8" s="139" t="s">
        <v>57</v>
      </c>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1">
        <f>SUM(E8:AC8)</f>
        <v>0</v>
      </c>
    </row>
    <row r="9" spans="3:30" ht="16.149999999999999" customHeight="1" x14ac:dyDescent="0.2">
      <c r="C9" s="823"/>
      <c r="D9" s="310" t="s">
        <v>58</v>
      </c>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138">
        <f>SUM(E9:AC9)</f>
        <v>0</v>
      </c>
    </row>
    <row r="10" spans="3:30" ht="16.149999999999999" customHeight="1" x14ac:dyDescent="0.2">
      <c r="C10" s="823"/>
      <c r="D10" s="313" t="s">
        <v>75</v>
      </c>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5"/>
    </row>
    <row r="11" spans="3:30" ht="16.149999999999999" customHeight="1" x14ac:dyDescent="0.2">
      <c r="C11" s="790"/>
      <c r="D11" s="139" t="s">
        <v>57</v>
      </c>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1">
        <f>SUM(E11:AC11)</f>
        <v>0</v>
      </c>
    </row>
    <row r="12" spans="3:30" ht="16.149999999999999" customHeight="1" x14ac:dyDescent="0.2">
      <c r="C12" s="789"/>
      <c r="D12" s="136" t="s">
        <v>58</v>
      </c>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8">
        <f>SUM(E12:AC12)</f>
        <v>0</v>
      </c>
    </row>
    <row r="13" spans="3:30" ht="16.149999999999999" customHeight="1" x14ac:dyDescent="0.2">
      <c r="C13" s="823"/>
      <c r="D13" s="313" t="s">
        <v>75</v>
      </c>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5"/>
    </row>
    <row r="14" spans="3:30" ht="16.149999999999999" customHeight="1" x14ac:dyDescent="0.2">
      <c r="C14" s="790"/>
      <c r="D14" s="139" t="s">
        <v>57</v>
      </c>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1">
        <f>SUM(E14:AC14)</f>
        <v>0</v>
      </c>
    </row>
    <row r="15" spans="3:30" ht="16.149999999999999" customHeight="1" x14ac:dyDescent="0.2">
      <c r="C15" s="789"/>
      <c r="D15" s="136" t="s">
        <v>58</v>
      </c>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8">
        <f>SUM(E15:AC15)</f>
        <v>0</v>
      </c>
    </row>
    <row r="16" spans="3:30" ht="16.149999999999999" customHeight="1" x14ac:dyDescent="0.2">
      <c r="C16" s="823"/>
      <c r="D16" s="313" t="s">
        <v>75</v>
      </c>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5"/>
    </row>
    <row r="17" spans="3:30" ht="16.149999999999999" customHeight="1" x14ac:dyDescent="0.2">
      <c r="C17" s="790"/>
      <c r="D17" s="139" t="s">
        <v>57</v>
      </c>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1">
        <f>SUM(E17:AC17)</f>
        <v>0</v>
      </c>
    </row>
    <row r="18" spans="3:30" ht="16.149999999999999" customHeight="1" x14ac:dyDescent="0.2">
      <c r="C18" s="789"/>
      <c r="D18" s="136" t="s">
        <v>58</v>
      </c>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8">
        <f>SUM(E18:AC18)</f>
        <v>0</v>
      </c>
    </row>
    <row r="19" spans="3:30" ht="16.149999999999999" customHeight="1" x14ac:dyDescent="0.2">
      <c r="C19" s="823"/>
      <c r="D19" s="313" t="s">
        <v>75</v>
      </c>
      <c r="E19" s="316"/>
      <c r="F19" s="316"/>
      <c r="G19" s="316"/>
      <c r="H19" s="316"/>
      <c r="I19" s="316"/>
      <c r="J19" s="316"/>
      <c r="K19" s="316"/>
      <c r="L19" s="316"/>
      <c r="M19" s="316"/>
      <c r="N19" s="316"/>
      <c r="O19" s="316"/>
      <c r="P19" s="316"/>
      <c r="Q19" s="316"/>
      <c r="R19" s="316"/>
      <c r="S19" s="316"/>
      <c r="T19" s="316"/>
      <c r="U19" s="316"/>
      <c r="V19" s="316"/>
      <c r="W19" s="316"/>
      <c r="X19" s="316"/>
      <c r="Y19" s="316"/>
      <c r="Z19" s="316"/>
      <c r="AA19" s="316"/>
      <c r="AB19" s="316"/>
      <c r="AC19" s="316"/>
      <c r="AD19" s="315"/>
    </row>
    <row r="20" spans="3:30" ht="16.149999999999999" customHeight="1" x14ac:dyDescent="0.2">
      <c r="C20" s="790"/>
      <c r="D20" s="139" t="s">
        <v>57</v>
      </c>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1">
        <f>SUM(E20:AC20)</f>
        <v>0</v>
      </c>
    </row>
    <row r="21" spans="3:30" ht="16.149999999999999" customHeight="1" x14ac:dyDescent="0.2">
      <c r="C21" s="789"/>
      <c r="D21" s="136" t="s">
        <v>58</v>
      </c>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8">
        <f>SUM(E21:AC21)</f>
        <v>0</v>
      </c>
    </row>
    <row r="22" spans="3:30" ht="16.149999999999999" customHeight="1" x14ac:dyDescent="0.2">
      <c r="C22" s="823"/>
      <c r="D22" s="313" t="s">
        <v>75</v>
      </c>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5"/>
    </row>
    <row r="23" spans="3:30" ht="16.149999999999999" customHeight="1" x14ac:dyDescent="0.2">
      <c r="C23" s="790"/>
      <c r="D23" s="139" t="s">
        <v>57</v>
      </c>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1">
        <f>SUM(E23:AC23)</f>
        <v>0</v>
      </c>
    </row>
    <row r="24" spans="3:30" ht="16.149999999999999" customHeight="1" x14ac:dyDescent="0.2">
      <c r="C24" s="789"/>
      <c r="D24" s="136" t="s">
        <v>58</v>
      </c>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8">
        <f>SUM(E24:AC24)</f>
        <v>0</v>
      </c>
    </row>
    <row r="25" spans="3:30" ht="16.149999999999999" customHeight="1" x14ac:dyDescent="0.2">
      <c r="C25" s="823"/>
      <c r="D25" s="313" t="s">
        <v>75</v>
      </c>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5"/>
    </row>
    <row r="26" spans="3:30" ht="16.149999999999999" customHeight="1" x14ac:dyDescent="0.2">
      <c r="C26" s="790"/>
      <c r="D26" s="139" t="s">
        <v>57</v>
      </c>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41">
        <f>SUM(E26:AC26)</f>
        <v>0</v>
      </c>
    </row>
    <row r="27" spans="3:30" ht="16.149999999999999" customHeight="1" x14ac:dyDescent="0.2">
      <c r="C27" s="789"/>
      <c r="D27" s="136" t="s">
        <v>58</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8">
        <f>SUM(E27:AC27)</f>
        <v>0</v>
      </c>
    </row>
    <row r="28" spans="3:30" ht="16.149999999999999" customHeight="1" x14ac:dyDescent="0.2">
      <c r="C28" s="823"/>
      <c r="D28" s="313" t="s">
        <v>75</v>
      </c>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5"/>
    </row>
    <row r="29" spans="3:30" ht="16.149999999999999" customHeight="1" x14ac:dyDescent="0.2">
      <c r="C29" s="790"/>
      <c r="D29" s="139" t="s">
        <v>57</v>
      </c>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1">
        <f>SUM(E29:AC29)</f>
        <v>0</v>
      </c>
    </row>
    <row r="30" spans="3:30" ht="16.149999999999999" customHeight="1" x14ac:dyDescent="0.2">
      <c r="C30" s="789"/>
      <c r="D30" s="136" t="s">
        <v>58</v>
      </c>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8">
        <f>SUM(E30:AC30)</f>
        <v>0</v>
      </c>
    </row>
    <row r="31" spans="3:30" ht="16.149999999999999" customHeight="1" x14ac:dyDescent="0.2">
      <c r="C31" s="823"/>
      <c r="D31" s="313" t="s">
        <v>75</v>
      </c>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5"/>
    </row>
    <row r="32" spans="3:30" ht="16.149999999999999" customHeight="1" x14ac:dyDescent="0.2">
      <c r="C32" s="790"/>
      <c r="D32" s="139" t="s">
        <v>57</v>
      </c>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1">
        <f>SUM(E32:AC32)</f>
        <v>0</v>
      </c>
    </row>
    <row r="33" spans="3:32" ht="20.149999999999999" customHeight="1" x14ac:dyDescent="0.2">
      <c r="C33" s="801" t="s">
        <v>44</v>
      </c>
      <c r="D33" s="802"/>
      <c r="E33" s="142">
        <f t="shared" ref="E33:AD33" si="0">E8+E11+E14+E17+E20+E23+E26+E29+E32</f>
        <v>0</v>
      </c>
      <c r="F33" s="142">
        <f t="shared" si="0"/>
        <v>0</v>
      </c>
      <c r="G33" s="142">
        <f t="shared" si="0"/>
        <v>0</v>
      </c>
      <c r="H33" s="142">
        <f t="shared" si="0"/>
        <v>0</v>
      </c>
      <c r="I33" s="142">
        <f t="shared" si="0"/>
        <v>0</v>
      </c>
      <c r="J33" s="142">
        <f t="shared" si="0"/>
        <v>0</v>
      </c>
      <c r="K33" s="142">
        <f t="shared" si="0"/>
        <v>0</v>
      </c>
      <c r="L33" s="142">
        <f t="shared" si="0"/>
        <v>0</v>
      </c>
      <c r="M33" s="142">
        <f t="shared" si="0"/>
        <v>0</v>
      </c>
      <c r="N33" s="142">
        <f t="shared" si="0"/>
        <v>0</v>
      </c>
      <c r="O33" s="142">
        <f t="shared" si="0"/>
        <v>0</v>
      </c>
      <c r="P33" s="142">
        <f t="shared" si="0"/>
        <v>0</v>
      </c>
      <c r="Q33" s="142">
        <f t="shared" si="0"/>
        <v>0</v>
      </c>
      <c r="R33" s="142">
        <f t="shared" si="0"/>
        <v>0</v>
      </c>
      <c r="S33" s="142">
        <f t="shared" si="0"/>
        <v>0</v>
      </c>
      <c r="T33" s="142">
        <f t="shared" si="0"/>
        <v>0</v>
      </c>
      <c r="U33" s="142">
        <f t="shared" si="0"/>
        <v>0</v>
      </c>
      <c r="V33" s="142">
        <f t="shared" si="0"/>
        <v>0</v>
      </c>
      <c r="W33" s="142">
        <f t="shared" si="0"/>
        <v>0</v>
      </c>
      <c r="X33" s="142">
        <f t="shared" si="0"/>
        <v>0</v>
      </c>
      <c r="Y33" s="142">
        <f t="shared" si="0"/>
        <v>0</v>
      </c>
      <c r="Z33" s="142">
        <f t="shared" si="0"/>
        <v>0</v>
      </c>
      <c r="AA33" s="142">
        <f t="shared" si="0"/>
        <v>0</v>
      </c>
      <c r="AB33" s="142">
        <f t="shared" si="0"/>
        <v>0</v>
      </c>
      <c r="AC33" s="142">
        <f t="shared" si="0"/>
        <v>0</v>
      </c>
      <c r="AD33" s="317">
        <f t="shared" si="0"/>
        <v>0</v>
      </c>
    </row>
    <row r="34" spans="3:32" ht="11.25" customHeight="1" x14ac:dyDescent="0.2">
      <c r="C34" s="357"/>
      <c r="D34" s="357"/>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row>
    <row r="35" spans="3:32" ht="20.149999999999999" customHeight="1" x14ac:dyDescent="0.2">
      <c r="C35" s="828" t="s">
        <v>314</v>
      </c>
      <c r="D35" s="829"/>
      <c r="E35" s="359">
        <f t="shared" ref="E35:AD35" si="1">+E33</f>
        <v>0</v>
      </c>
      <c r="F35" s="359">
        <f t="shared" si="1"/>
        <v>0</v>
      </c>
      <c r="G35" s="359">
        <f t="shared" si="1"/>
        <v>0</v>
      </c>
      <c r="H35" s="359">
        <f t="shared" si="1"/>
        <v>0</v>
      </c>
      <c r="I35" s="359">
        <f t="shared" si="1"/>
        <v>0</v>
      </c>
      <c r="J35" s="359">
        <f t="shared" si="1"/>
        <v>0</v>
      </c>
      <c r="K35" s="359">
        <f t="shared" si="1"/>
        <v>0</v>
      </c>
      <c r="L35" s="359">
        <f t="shared" si="1"/>
        <v>0</v>
      </c>
      <c r="M35" s="359">
        <f t="shared" si="1"/>
        <v>0</v>
      </c>
      <c r="N35" s="359">
        <f t="shared" si="1"/>
        <v>0</v>
      </c>
      <c r="O35" s="359">
        <f t="shared" si="1"/>
        <v>0</v>
      </c>
      <c r="P35" s="359">
        <f t="shared" si="1"/>
        <v>0</v>
      </c>
      <c r="Q35" s="359">
        <f t="shared" si="1"/>
        <v>0</v>
      </c>
      <c r="R35" s="359">
        <f t="shared" si="1"/>
        <v>0</v>
      </c>
      <c r="S35" s="359">
        <f t="shared" si="1"/>
        <v>0</v>
      </c>
      <c r="T35" s="359">
        <f t="shared" si="1"/>
        <v>0</v>
      </c>
      <c r="U35" s="359">
        <f t="shared" si="1"/>
        <v>0</v>
      </c>
      <c r="V35" s="359">
        <f t="shared" si="1"/>
        <v>0</v>
      </c>
      <c r="W35" s="359">
        <f t="shared" si="1"/>
        <v>0</v>
      </c>
      <c r="X35" s="359">
        <f t="shared" si="1"/>
        <v>0</v>
      </c>
      <c r="Y35" s="359">
        <f t="shared" si="1"/>
        <v>0</v>
      </c>
      <c r="Z35" s="359">
        <f t="shared" si="1"/>
        <v>0</v>
      </c>
      <c r="AA35" s="359">
        <f t="shared" si="1"/>
        <v>0</v>
      </c>
      <c r="AB35" s="359">
        <f t="shared" si="1"/>
        <v>0</v>
      </c>
      <c r="AC35" s="633">
        <f t="shared" si="1"/>
        <v>0</v>
      </c>
      <c r="AD35" s="359">
        <f t="shared" si="1"/>
        <v>0</v>
      </c>
    </row>
    <row r="36" spans="3:32" ht="8.25" customHeight="1" x14ac:dyDescent="0.2">
      <c r="C36" s="355"/>
      <c r="D36" s="355"/>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row>
    <row r="37" spans="3:32" ht="16.149999999999999" customHeight="1" x14ac:dyDescent="0.2">
      <c r="C37" s="29" t="s">
        <v>74</v>
      </c>
      <c r="D37" s="318"/>
      <c r="E37" s="31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row>
    <row r="38" spans="3:32" ht="16.149999999999999" customHeight="1" x14ac:dyDescent="0.2">
      <c r="C38" s="824" t="s">
        <v>73</v>
      </c>
      <c r="D38" s="825"/>
      <c r="E38" s="320">
        <f>ROUNDDOWN(E33/E5,3)</f>
        <v>0</v>
      </c>
      <c r="F38" s="320">
        <f t="shared" ref="F38:AD38" si="2">ROUNDDOWN(F35/F5,3)</f>
        <v>0</v>
      </c>
      <c r="G38" s="320">
        <f t="shared" si="2"/>
        <v>0</v>
      </c>
      <c r="H38" s="320">
        <f t="shared" si="2"/>
        <v>0</v>
      </c>
      <c r="I38" s="320">
        <f t="shared" si="2"/>
        <v>0</v>
      </c>
      <c r="J38" s="320">
        <f t="shared" si="2"/>
        <v>0</v>
      </c>
      <c r="K38" s="320">
        <f t="shared" si="2"/>
        <v>0</v>
      </c>
      <c r="L38" s="320">
        <f t="shared" si="2"/>
        <v>0</v>
      </c>
      <c r="M38" s="320">
        <f t="shared" si="2"/>
        <v>0</v>
      </c>
      <c r="N38" s="320">
        <f t="shared" si="2"/>
        <v>0</v>
      </c>
      <c r="O38" s="320">
        <f t="shared" si="2"/>
        <v>0</v>
      </c>
      <c r="P38" s="320">
        <f t="shared" si="2"/>
        <v>0</v>
      </c>
      <c r="Q38" s="320">
        <f t="shared" si="2"/>
        <v>0</v>
      </c>
      <c r="R38" s="320">
        <f t="shared" si="2"/>
        <v>0</v>
      </c>
      <c r="S38" s="320">
        <f t="shared" si="2"/>
        <v>0</v>
      </c>
      <c r="T38" s="320">
        <f t="shared" si="2"/>
        <v>0</v>
      </c>
      <c r="U38" s="320">
        <f t="shared" si="2"/>
        <v>0</v>
      </c>
      <c r="V38" s="320">
        <f t="shared" si="2"/>
        <v>0</v>
      </c>
      <c r="W38" s="320">
        <f t="shared" si="2"/>
        <v>0</v>
      </c>
      <c r="X38" s="320">
        <f t="shared" si="2"/>
        <v>0</v>
      </c>
      <c r="Y38" s="320">
        <f t="shared" si="2"/>
        <v>0</v>
      </c>
      <c r="Z38" s="320">
        <f t="shared" si="2"/>
        <v>0</v>
      </c>
      <c r="AA38" s="320">
        <f t="shared" si="2"/>
        <v>0</v>
      </c>
      <c r="AB38" s="320">
        <f t="shared" si="2"/>
        <v>0</v>
      </c>
      <c r="AC38" s="320">
        <f t="shared" si="2"/>
        <v>0</v>
      </c>
      <c r="AD38" s="321">
        <f t="shared" si="2"/>
        <v>0</v>
      </c>
      <c r="AF38" s="29"/>
    </row>
    <row r="39" spans="3:32" ht="16.149999999999999" customHeight="1" x14ac:dyDescent="0.2">
      <c r="C39" s="826" t="s">
        <v>72</v>
      </c>
      <c r="D39" s="827"/>
      <c r="E39" s="322">
        <f>$AD39</f>
        <v>0</v>
      </c>
      <c r="F39" s="322">
        <f t="shared" ref="F39:AC39" si="3">$AD39</f>
        <v>0</v>
      </c>
      <c r="G39" s="322">
        <f>$AD39</f>
        <v>0</v>
      </c>
      <c r="H39" s="322">
        <f t="shared" si="3"/>
        <v>0</v>
      </c>
      <c r="I39" s="322">
        <f t="shared" si="3"/>
        <v>0</v>
      </c>
      <c r="J39" s="322">
        <f t="shared" si="3"/>
        <v>0</v>
      </c>
      <c r="K39" s="322">
        <f t="shared" si="3"/>
        <v>0</v>
      </c>
      <c r="L39" s="322">
        <f t="shared" si="3"/>
        <v>0</v>
      </c>
      <c r="M39" s="322">
        <f t="shared" si="3"/>
        <v>0</v>
      </c>
      <c r="N39" s="322">
        <f t="shared" si="3"/>
        <v>0</v>
      </c>
      <c r="O39" s="322">
        <f t="shared" si="3"/>
        <v>0</v>
      </c>
      <c r="P39" s="322">
        <f t="shared" si="3"/>
        <v>0</v>
      </c>
      <c r="Q39" s="322">
        <f t="shared" si="3"/>
        <v>0</v>
      </c>
      <c r="R39" s="322">
        <f t="shared" si="3"/>
        <v>0</v>
      </c>
      <c r="S39" s="322">
        <f t="shared" si="3"/>
        <v>0</v>
      </c>
      <c r="T39" s="322">
        <f t="shared" si="3"/>
        <v>0</v>
      </c>
      <c r="U39" s="322">
        <f t="shared" si="3"/>
        <v>0</v>
      </c>
      <c r="V39" s="322">
        <f t="shared" si="3"/>
        <v>0</v>
      </c>
      <c r="W39" s="322">
        <f t="shared" si="3"/>
        <v>0</v>
      </c>
      <c r="X39" s="322">
        <f t="shared" si="3"/>
        <v>0</v>
      </c>
      <c r="Y39" s="322">
        <f t="shared" si="3"/>
        <v>0</v>
      </c>
      <c r="Z39" s="322">
        <f t="shared" si="3"/>
        <v>0</v>
      </c>
      <c r="AA39" s="322">
        <f t="shared" si="3"/>
        <v>0</v>
      </c>
      <c r="AB39" s="322">
        <f t="shared" si="3"/>
        <v>0</v>
      </c>
      <c r="AC39" s="322">
        <f t="shared" si="3"/>
        <v>0</v>
      </c>
      <c r="AD39" s="323">
        <f>ROUNDDOWN(AD38,0)</f>
        <v>0</v>
      </c>
    </row>
    <row r="40" spans="3:32" ht="20.149999999999999" customHeight="1" x14ac:dyDescent="0.2">
      <c r="C40" s="734" t="s">
        <v>71</v>
      </c>
      <c r="D40" s="729"/>
      <c r="E40" s="324">
        <f t="shared" ref="E40:AC40" si="4">ROUNDDOWN(E39*E5,0)</f>
        <v>0</v>
      </c>
      <c r="F40" s="324">
        <f t="shared" si="4"/>
        <v>0</v>
      </c>
      <c r="G40" s="324">
        <f t="shared" si="4"/>
        <v>0</v>
      </c>
      <c r="H40" s="324">
        <f t="shared" si="4"/>
        <v>0</v>
      </c>
      <c r="I40" s="324">
        <f t="shared" si="4"/>
        <v>0</v>
      </c>
      <c r="J40" s="324">
        <f t="shared" si="4"/>
        <v>0</v>
      </c>
      <c r="K40" s="324">
        <f t="shared" si="4"/>
        <v>0</v>
      </c>
      <c r="L40" s="324">
        <f t="shared" si="4"/>
        <v>0</v>
      </c>
      <c r="M40" s="324">
        <f t="shared" si="4"/>
        <v>0</v>
      </c>
      <c r="N40" s="324">
        <f t="shared" si="4"/>
        <v>0</v>
      </c>
      <c r="O40" s="324">
        <f t="shared" si="4"/>
        <v>0</v>
      </c>
      <c r="P40" s="324">
        <f t="shared" si="4"/>
        <v>0</v>
      </c>
      <c r="Q40" s="324">
        <f t="shared" si="4"/>
        <v>0</v>
      </c>
      <c r="R40" s="324">
        <f t="shared" si="4"/>
        <v>0</v>
      </c>
      <c r="S40" s="324">
        <f t="shared" si="4"/>
        <v>0</v>
      </c>
      <c r="T40" s="324">
        <f t="shared" si="4"/>
        <v>0</v>
      </c>
      <c r="U40" s="324">
        <f t="shared" si="4"/>
        <v>0</v>
      </c>
      <c r="V40" s="324">
        <f t="shared" si="4"/>
        <v>0</v>
      </c>
      <c r="W40" s="324">
        <f t="shared" si="4"/>
        <v>0</v>
      </c>
      <c r="X40" s="324">
        <f t="shared" si="4"/>
        <v>0</v>
      </c>
      <c r="Y40" s="324">
        <f t="shared" si="4"/>
        <v>0</v>
      </c>
      <c r="Z40" s="324">
        <f t="shared" si="4"/>
        <v>0</v>
      </c>
      <c r="AA40" s="324">
        <f t="shared" si="4"/>
        <v>0</v>
      </c>
      <c r="AB40" s="324">
        <f t="shared" si="4"/>
        <v>0</v>
      </c>
      <c r="AC40" s="324">
        <f t="shared" si="4"/>
        <v>0</v>
      </c>
      <c r="AD40" s="325">
        <f>SUM(E40:AC40)</f>
        <v>0</v>
      </c>
    </row>
    <row r="41" spans="3:32" ht="16.149999999999999" customHeight="1" x14ac:dyDescent="0.2">
      <c r="C41" s="164" t="s">
        <v>309</v>
      </c>
      <c r="D41" s="318"/>
      <c r="E41" s="31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row>
    <row r="42" spans="3:32" ht="16.149999999999999" customHeight="1" x14ac:dyDescent="0.2">
      <c r="C42" s="164" t="s">
        <v>310</v>
      </c>
      <c r="D42" s="318"/>
      <c r="E42" s="31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row>
    <row r="43" spans="3:32" ht="16.149999999999999" customHeight="1" x14ac:dyDescent="0.2">
      <c r="C43" s="164" t="s">
        <v>313</v>
      </c>
      <c r="D43" s="318"/>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row>
    <row r="44" spans="3:32" ht="16.149999999999999" customHeight="1" x14ac:dyDescent="0.2">
      <c r="C44" s="164" t="s">
        <v>488</v>
      </c>
      <c r="D44" s="318"/>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F44" s="327"/>
    </row>
    <row r="45" spans="3:32" ht="16.149999999999999" customHeight="1" x14ac:dyDescent="0.2">
      <c r="C45" s="164" t="s">
        <v>311</v>
      </c>
      <c r="AD45" s="326"/>
    </row>
    <row r="46" spans="3:32" ht="16.149999999999999" customHeight="1" x14ac:dyDescent="0.2">
      <c r="C46" s="164" t="s">
        <v>308</v>
      </c>
    </row>
    <row r="47" spans="3:32" ht="16.149999999999999" customHeight="1" x14ac:dyDescent="0.2"/>
    <row r="48" spans="3:32" ht="16.149999999999999" customHeight="1" x14ac:dyDescent="0.2"/>
    <row r="49" ht="16.149999999999999" customHeight="1" x14ac:dyDescent="0.2"/>
    <row r="50" ht="16.149999999999999" customHeight="1" x14ac:dyDescent="0.2"/>
  </sheetData>
  <sheetProtection insertRows="0"/>
  <protectedRanges>
    <protectedRange sqref="AE43:AE44 AG43:JB44 AF43 C43:D44 C45:JB46" name="範囲3_1"/>
    <protectedRange sqref="C12 C6:D11 C13:D32 E6:AC32" name="範囲1_1"/>
    <protectedRange sqref="D12" name="範囲1_5"/>
  </protectedRanges>
  <mergeCells count="18">
    <mergeCell ref="C40:D40"/>
    <mergeCell ref="C38:D38"/>
    <mergeCell ref="C39:D39"/>
    <mergeCell ref="C27:C29"/>
    <mergeCell ref="C6:C8"/>
    <mergeCell ref="C18:C20"/>
    <mergeCell ref="C33:D33"/>
    <mergeCell ref="C15:C17"/>
    <mergeCell ref="C24:C26"/>
    <mergeCell ref="C30:C32"/>
    <mergeCell ref="C35:D35"/>
    <mergeCell ref="C1:AD1"/>
    <mergeCell ref="AD3:AD4"/>
    <mergeCell ref="C3:D4"/>
    <mergeCell ref="C21:C23"/>
    <mergeCell ref="C12:C14"/>
    <mergeCell ref="C9:C11"/>
    <mergeCell ref="E3:AC3"/>
  </mergeCells>
  <phoneticPr fontId="2"/>
  <printOptions horizontalCentered="1"/>
  <pageMargins left="0.19685039370078741" right="0.19685039370078741" top="0.70866141732283472" bottom="0.31496062992125984" header="0.39370078740157483" footer="0.15748031496062992"/>
  <pageSetup paperSize="8" scale="74" fitToHeight="0" orientation="landscape" r:id="rId1"/>
  <headerFooter alignWithMargins="0">
    <oddHeader>&amp;Rごみ処理施設整備・運営事業に係る提案書類(&amp;A)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37908-5A6D-48CE-A32C-352A99607BD3}">
  <sheetPr>
    <pageSetUpPr fitToPage="1"/>
  </sheetPr>
  <dimension ref="C1:R51"/>
  <sheetViews>
    <sheetView showGridLines="0" view="pageBreakPreview" zoomScaleNormal="85" zoomScaleSheetLayoutView="100" zoomScalePageLayoutView="85" workbookViewId="0">
      <pane ySplit="4" topLeftCell="A5" activePane="bottomLeft" state="frozen"/>
      <selection activeCell="D23" sqref="D23"/>
      <selection pane="bottomLeft" activeCell="N21" sqref="N21"/>
    </sheetView>
  </sheetViews>
  <sheetFormatPr defaultColWidth="9" defaultRowHeight="30" customHeight="1" x14ac:dyDescent="0.2"/>
  <cols>
    <col min="1" max="2" width="2.6328125" style="134" customWidth="1"/>
    <col min="3" max="3" width="20.6328125" style="145" customWidth="1"/>
    <col min="4" max="4" width="7" style="145" customWidth="1"/>
    <col min="5" max="5" width="9.6328125" style="146" customWidth="1"/>
    <col min="6" max="15" width="9.6328125" style="134" customWidth="1"/>
    <col min="16" max="16" width="10" style="134" customWidth="1"/>
    <col min="17" max="17" width="9.6328125" style="134" customWidth="1"/>
    <col min="18" max="18" width="12.6328125" style="134" customWidth="1"/>
    <col min="19" max="16384" width="9" style="134"/>
  </cols>
  <sheetData>
    <row r="1" spans="3:16" s="129" customFormat="1" ht="21.75" customHeight="1" x14ac:dyDescent="0.2">
      <c r="C1" s="726" t="s">
        <v>489</v>
      </c>
      <c r="D1" s="726"/>
      <c r="E1" s="726"/>
      <c r="F1" s="726"/>
      <c r="G1" s="726"/>
      <c r="H1" s="726"/>
      <c r="I1" s="726"/>
      <c r="J1" s="726"/>
      <c r="K1" s="726"/>
      <c r="L1" s="726"/>
      <c r="M1" s="726"/>
      <c r="N1" s="726"/>
      <c r="O1" s="726"/>
      <c r="P1" s="726"/>
    </row>
    <row r="2" spans="3:16" s="129" customFormat="1" ht="15" customHeight="1" x14ac:dyDescent="0.2">
      <c r="C2" s="130"/>
      <c r="D2" s="131"/>
      <c r="E2" s="132"/>
      <c r="O2" s="37"/>
      <c r="P2" s="133" t="s">
        <v>61</v>
      </c>
    </row>
    <row r="3" spans="3:16" ht="17.149999999999999" customHeight="1" x14ac:dyDescent="0.2">
      <c r="C3" s="795" t="s">
        <v>60</v>
      </c>
      <c r="D3" s="796"/>
      <c r="E3" s="792" t="s">
        <v>78</v>
      </c>
      <c r="F3" s="793"/>
      <c r="G3" s="793"/>
      <c r="H3" s="793"/>
      <c r="I3" s="793"/>
      <c r="J3" s="793"/>
      <c r="K3" s="793"/>
      <c r="L3" s="793"/>
      <c r="M3" s="793"/>
      <c r="N3" s="793"/>
      <c r="O3" s="794"/>
      <c r="P3" s="732" t="s">
        <v>44</v>
      </c>
    </row>
    <row r="4" spans="3:16" ht="30" customHeight="1" x14ac:dyDescent="0.2">
      <c r="C4" s="797"/>
      <c r="D4" s="798"/>
      <c r="E4" s="135" t="s">
        <v>160</v>
      </c>
      <c r="F4" s="135" t="s">
        <v>161</v>
      </c>
      <c r="G4" s="135" t="s">
        <v>162</v>
      </c>
      <c r="H4" s="135" t="s">
        <v>163</v>
      </c>
      <c r="I4" s="135" t="s">
        <v>164</v>
      </c>
      <c r="J4" s="135" t="s">
        <v>165</v>
      </c>
      <c r="K4" s="135" t="s">
        <v>166</v>
      </c>
      <c r="L4" s="135" t="s">
        <v>167</v>
      </c>
      <c r="M4" s="135" t="s">
        <v>168</v>
      </c>
      <c r="N4" s="135" t="s">
        <v>169</v>
      </c>
      <c r="O4" s="135" t="s">
        <v>170</v>
      </c>
      <c r="P4" s="791"/>
    </row>
    <row r="5" spans="3:16" ht="20" customHeight="1" x14ac:dyDescent="0.2">
      <c r="C5" s="305" t="s">
        <v>491</v>
      </c>
      <c r="D5" s="306" t="s">
        <v>492</v>
      </c>
      <c r="E5" s="307">
        <v>1199</v>
      </c>
      <c r="F5" s="308">
        <v>1151</v>
      </c>
      <c r="G5" s="308">
        <v>1106</v>
      </c>
      <c r="H5" s="308">
        <v>1062</v>
      </c>
      <c r="I5" s="308">
        <v>1020</v>
      </c>
      <c r="J5" s="308">
        <v>980</v>
      </c>
      <c r="K5" s="308">
        <v>941</v>
      </c>
      <c r="L5" s="308">
        <v>904</v>
      </c>
      <c r="M5" s="308">
        <v>868</v>
      </c>
      <c r="N5" s="308">
        <v>834</v>
      </c>
      <c r="O5" s="308">
        <v>801</v>
      </c>
      <c r="P5" s="309">
        <f>SUM(E5:O5)</f>
        <v>10866</v>
      </c>
    </row>
    <row r="6" spans="3:16" ht="20" customHeight="1" x14ac:dyDescent="0.2">
      <c r="C6" s="305" t="s">
        <v>490</v>
      </c>
      <c r="D6" s="306" t="s">
        <v>492</v>
      </c>
      <c r="E6" s="307">
        <v>29004</v>
      </c>
      <c r="F6" s="308">
        <v>27978</v>
      </c>
      <c r="G6" s="308">
        <v>27817</v>
      </c>
      <c r="H6" s="308">
        <v>27677</v>
      </c>
      <c r="I6" s="308">
        <v>27559</v>
      </c>
      <c r="J6" s="308">
        <v>27461</v>
      </c>
      <c r="K6" s="308">
        <v>27382</v>
      </c>
      <c r="L6" s="308">
        <v>27321</v>
      </c>
      <c r="M6" s="308">
        <v>27279</v>
      </c>
      <c r="N6" s="308">
        <v>27254</v>
      </c>
      <c r="O6" s="308">
        <v>27245</v>
      </c>
      <c r="P6" s="309">
        <f>SUM(E6:O6)</f>
        <v>303977</v>
      </c>
    </row>
    <row r="7" spans="3:16" ht="16.149999999999999" customHeight="1" x14ac:dyDescent="0.2">
      <c r="C7" s="823"/>
      <c r="D7" s="310" t="s">
        <v>58</v>
      </c>
      <c r="E7" s="311"/>
      <c r="F7" s="311"/>
      <c r="G7" s="311"/>
      <c r="H7" s="311"/>
      <c r="I7" s="311"/>
      <c r="J7" s="311"/>
      <c r="K7" s="311"/>
      <c r="L7" s="311"/>
      <c r="M7" s="311"/>
      <c r="N7" s="311"/>
      <c r="O7" s="311"/>
      <c r="P7" s="312">
        <f>SUM(E7:O7)</f>
        <v>0</v>
      </c>
    </row>
    <row r="8" spans="3:16" ht="16.149999999999999" customHeight="1" x14ac:dyDescent="0.2">
      <c r="C8" s="823"/>
      <c r="D8" s="313" t="s">
        <v>75</v>
      </c>
      <c r="E8" s="314"/>
      <c r="F8" s="314"/>
      <c r="G8" s="314"/>
      <c r="H8" s="314"/>
      <c r="I8" s="314"/>
      <c r="J8" s="314"/>
      <c r="K8" s="314"/>
      <c r="L8" s="314"/>
      <c r="M8" s="314"/>
      <c r="N8" s="314"/>
      <c r="O8" s="314"/>
      <c r="P8" s="315"/>
    </row>
    <row r="9" spans="3:16" ht="16.149999999999999" customHeight="1" x14ac:dyDescent="0.2">
      <c r="C9" s="790"/>
      <c r="D9" s="139" t="s">
        <v>57</v>
      </c>
      <c r="E9" s="140"/>
      <c r="F9" s="140"/>
      <c r="G9" s="140"/>
      <c r="H9" s="140"/>
      <c r="I9" s="140"/>
      <c r="J9" s="140"/>
      <c r="K9" s="140"/>
      <c r="L9" s="140"/>
      <c r="M9" s="140"/>
      <c r="N9" s="140"/>
      <c r="O9" s="140"/>
      <c r="P9" s="141">
        <f>SUM(E9:O9)</f>
        <v>0</v>
      </c>
    </row>
    <row r="10" spans="3:16" ht="16.149999999999999" customHeight="1" x14ac:dyDescent="0.2">
      <c r="C10" s="823"/>
      <c r="D10" s="310" t="s">
        <v>58</v>
      </c>
      <c r="E10" s="311"/>
      <c r="F10" s="311"/>
      <c r="G10" s="311"/>
      <c r="H10" s="311"/>
      <c r="I10" s="311"/>
      <c r="J10" s="311"/>
      <c r="K10" s="311"/>
      <c r="L10" s="311"/>
      <c r="M10" s="311"/>
      <c r="N10" s="311"/>
      <c r="O10" s="311"/>
      <c r="P10" s="138">
        <f>SUM(E10:O10)</f>
        <v>0</v>
      </c>
    </row>
    <row r="11" spans="3:16" ht="16.149999999999999" customHeight="1" x14ac:dyDescent="0.2">
      <c r="C11" s="823"/>
      <c r="D11" s="313" t="s">
        <v>75</v>
      </c>
      <c r="E11" s="314"/>
      <c r="F11" s="314"/>
      <c r="G11" s="314"/>
      <c r="H11" s="314"/>
      <c r="I11" s="314"/>
      <c r="J11" s="314"/>
      <c r="K11" s="314"/>
      <c r="L11" s="314"/>
      <c r="M11" s="314"/>
      <c r="N11" s="314"/>
      <c r="O11" s="314"/>
      <c r="P11" s="315"/>
    </row>
    <row r="12" spans="3:16" ht="16.149999999999999" customHeight="1" x14ac:dyDescent="0.2">
      <c r="C12" s="790"/>
      <c r="D12" s="139" t="s">
        <v>57</v>
      </c>
      <c r="E12" s="140"/>
      <c r="F12" s="140"/>
      <c r="G12" s="140"/>
      <c r="H12" s="140"/>
      <c r="I12" s="140"/>
      <c r="J12" s="140"/>
      <c r="K12" s="140"/>
      <c r="L12" s="140"/>
      <c r="M12" s="140"/>
      <c r="N12" s="140"/>
      <c r="O12" s="140"/>
      <c r="P12" s="141">
        <f>SUM(E12:O12)</f>
        <v>0</v>
      </c>
    </row>
    <row r="13" spans="3:16" ht="16.149999999999999" customHeight="1" x14ac:dyDescent="0.2">
      <c r="C13" s="789"/>
      <c r="D13" s="136" t="s">
        <v>58</v>
      </c>
      <c r="E13" s="137"/>
      <c r="F13" s="137"/>
      <c r="G13" s="137"/>
      <c r="H13" s="137"/>
      <c r="I13" s="137"/>
      <c r="J13" s="137"/>
      <c r="K13" s="137"/>
      <c r="L13" s="137"/>
      <c r="M13" s="137"/>
      <c r="N13" s="137"/>
      <c r="O13" s="137"/>
      <c r="P13" s="138">
        <f>SUM(E13:O13)</f>
        <v>0</v>
      </c>
    </row>
    <row r="14" spans="3:16" ht="16.149999999999999" customHeight="1" x14ac:dyDescent="0.2">
      <c r="C14" s="823"/>
      <c r="D14" s="313" t="s">
        <v>75</v>
      </c>
      <c r="E14" s="316"/>
      <c r="F14" s="316"/>
      <c r="G14" s="316"/>
      <c r="H14" s="316"/>
      <c r="I14" s="316"/>
      <c r="J14" s="316"/>
      <c r="K14" s="316"/>
      <c r="L14" s="316"/>
      <c r="M14" s="316"/>
      <c r="N14" s="316"/>
      <c r="O14" s="316"/>
      <c r="P14" s="315"/>
    </row>
    <row r="15" spans="3:16" ht="16.149999999999999" customHeight="1" x14ac:dyDescent="0.2">
      <c r="C15" s="790"/>
      <c r="D15" s="139" t="s">
        <v>57</v>
      </c>
      <c r="E15" s="140"/>
      <c r="F15" s="140"/>
      <c r="G15" s="140"/>
      <c r="H15" s="140"/>
      <c r="I15" s="140"/>
      <c r="J15" s="140"/>
      <c r="K15" s="140"/>
      <c r="L15" s="140"/>
      <c r="M15" s="140"/>
      <c r="N15" s="140"/>
      <c r="O15" s="140"/>
      <c r="P15" s="141">
        <f>SUM(E15:O15)</f>
        <v>0</v>
      </c>
    </row>
    <row r="16" spans="3:16" ht="16.149999999999999" customHeight="1" x14ac:dyDescent="0.2">
      <c r="C16" s="789"/>
      <c r="D16" s="136" t="s">
        <v>58</v>
      </c>
      <c r="E16" s="137"/>
      <c r="F16" s="137"/>
      <c r="G16" s="137"/>
      <c r="H16" s="137"/>
      <c r="I16" s="137"/>
      <c r="J16" s="137"/>
      <c r="K16" s="137"/>
      <c r="L16" s="137"/>
      <c r="M16" s="137"/>
      <c r="N16" s="137"/>
      <c r="O16" s="137"/>
      <c r="P16" s="138">
        <f>SUM(E16:O16)</f>
        <v>0</v>
      </c>
    </row>
    <row r="17" spans="3:16" ht="16.149999999999999" customHeight="1" x14ac:dyDescent="0.2">
      <c r="C17" s="823"/>
      <c r="D17" s="313" t="s">
        <v>75</v>
      </c>
      <c r="E17" s="316"/>
      <c r="F17" s="316"/>
      <c r="G17" s="316"/>
      <c r="H17" s="316"/>
      <c r="I17" s="316"/>
      <c r="J17" s="316"/>
      <c r="K17" s="316"/>
      <c r="L17" s="316"/>
      <c r="M17" s="316"/>
      <c r="N17" s="316"/>
      <c r="O17" s="316"/>
      <c r="P17" s="315"/>
    </row>
    <row r="18" spans="3:16" ht="16.149999999999999" customHeight="1" x14ac:dyDescent="0.2">
      <c r="C18" s="790"/>
      <c r="D18" s="139" t="s">
        <v>57</v>
      </c>
      <c r="E18" s="140"/>
      <c r="F18" s="140"/>
      <c r="G18" s="140"/>
      <c r="H18" s="140"/>
      <c r="I18" s="140"/>
      <c r="J18" s="140"/>
      <c r="K18" s="140"/>
      <c r="L18" s="140"/>
      <c r="M18" s="140"/>
      <c r="N18" s="140"/>
      <c r="O18" s="140"/>
      <c r="P18" s="141">
        <f>SUM(E18:O18)</f>
        <v>0</v>
      </c>
    </row>
    <row r="19" spans="3:16" ht="16.149999999999999" customHeight="1" x14ac:dyDescent="0.2">
      <c r="C19" s="789"/>
      <c r="D19" s="136" t="s">
        <v>58</v>
      </c>
      <c r="E19" s="137"/>
      <c r="F19" s="137"/>
      <c r="G19" s="137"/>
      <c r="H19" s="137"/>
      <c r="I19" s="137"/>
      <c r="J19" s="137"/>
      <c r="K19" s="137"/>
      <c r="L19" s="137"/>
      <c r="M19" s="137"/>
      <c r="N19" s="137"/>
      <c r="O19" s="137"/>
      <c r="P19" s="138">
        <f>SUM(E19:O19)</f>
        <v>0</v>
      </c>
    </row>
    <row r="20" spans="3:16" ht="16.149999999999999" customHeight="1" x14ac:dyDescent="0.2">
      <c r="C20" s="823"/>
      <c r="D20" s="313" t="s">
        <v>75</v>
      </c>
      <c r="E20" s="316"/>
      <c r="F20" s="316"/>
      <c r="G20" s="316"/>
      <c r="H20" s="316"/>
      <c r="I20" s="316"/>
      <c r="J20" s="316"/>
      <c r="K20" s="316"/>
      <c r="L20" s="316"/>
      <c r="M20" s="316"/>
      <c r="N20" s="316"/>
      <c r="O20" s="316"/>
      <c r="P20" s="315"/>
    </row>
    <row r="21" spans="3:16" ht="16.149999999999999" customHeight="1" x14ac:dyDescent="0.2">
      <c r="C21" s="790"/>
      <c r="D21" s="139" t="s">
        <v>57</v>
      </c>
      <c r="E21" s="140"/>
      <c r="F21" s="140"/>
      <c r="G21" s="140"/>
      <c r="H21" s="140"/>
      <c r="I21" s="140"/>
      <c r="J21" s="140"/>
      <c r="K21" s="140"/>
      <c r="L21" s="140"/>
      <c r="M21" s="140"/>
      <c r="N21" s="140"/>
      <c r="O21" s="140"/>
      <c r="P21" s="141">
        <f>SUM(E21:O21)</f>
        <v>0</v>
      </c>
    </row>
    <row r="22" spans="3:16" ht="16.149999999999999" customHeight="1" x14ac:dyDescent="0.2">
      <c r="C22" s="789"/>
      <c r="D22" s="136" t="s">
        <v>58</v>
      </c>
      <c r="E22" s="137"/>
      <c r="F22" s="137"/>
      <c r="G22" s="137"/>
      <c r="H22" s="137"/>
      <c r="I22" s="137"/>
      <c r="J22" s="137"/>
      <c r="K22" s="137"/>
      <c r="L22" s="137"/>
      <c r="M22" s="137"/>
      <c r="N22" s="137"/>
      <c r="O22" s="137"/>
      <c r="P22" s="138">
        <f>SUM(E22:O22)</f>
        <v>0</v>
      </c>
    </row>
    <row r="23" spans="3:16" ht="16.149999999999999" customHeight="1" x14ac:dyDescent="0.2">
      <c r="C23" s="823"/>
      <c r="D23" s="313" t="s">
        <v>75</v>
      </c>
      <c r="E23" s="316"/>
      <c r="F23" s="316"/>
      <c r="G23" s="316"/>
      <c r="H23" s="316"/>
      <c r="I23" s="316"/>
      <c r="J23" s="316"/>
      <c r="K23" s="316"/>
      <c r="L23" s="316"/>
      <c r="M23" s="316"/>
      <c r="N23" s="316"/>
      <c r="O23" s="316"/>
      <c r="P23" s="315"/>
    </row>
    <row r="24" spans="3:16" ht="16.149999999999999" customHeight="1" x14ac:dyDescent="0.2">
      <c r="C24" s="790"/>
      <c r="D24" s="139" t="s">
        <v>57</v>
      </c>
      <c r="E24" s="140"/>
      <c r="F24" s="140"/>
      <c r="G24" s="140"/>
      <c r="H24" s="140"/>
      <c r="I24" s="140"/>
      <c r="J24" s="140"/>
      <c r="K24" s="140"/>
      <c r="L24" s="140"/>
      <c r="M24" s="140"/>
      <c r="N24" s="140"/>
      <c r="O24" s="140"/>
      <c r="P24" s="141">
        <f>SUM(E24:O24)</f>
        <v>0</v>
      </c>
    </row>
    <row r="25" spans="3:16" ht="16.149999999999999" customHeight="1" x14ac:dyDescent="0.2">
      <c r="C25" s="789"/>
      <c r="D25" s="136" t="s">
        <v>58</v>
      </c>
      <c r="E25" s="137"/>
      <c r="F25" s="137"/>
      <c r="G25" s="137"/>
      <c r="H25" s="137"/>
      <c r="I25" s="137"/>
      <c r="J25" s="137"/>
      <c r="K25" s="137"/>
      <c r="L25" s="137"/>
      <c r="M25" s="137"/>
      <c r="N25" s="137"/>
      <c r="O25" s="137"/>
      <c r="P25" s="138">
        <f>SUM(E25:O25)</f>
        <v>0</v>
      </c>
    </row>
    <row r="26" spans="3:16" ht="16.149999999999999" customHeight="1" x14ac:dyDescent="0.2">
      <c r="C26" s="823"/>
      <c r="D26" s="313" t="s">
        <v>75</v>
      </c>
      <c r="E26" s="316"/>
      <c r="F26" s="316"/>
      <c r="G26" s="316"/>
      <c r="H26" s="316"/>
      <c r="I26" s="316"/>
      <c r="J26" s="316"/>
      <c r="K26" s="316"/>
      <c r="L26" s="316"/>
      <c r="M26" s="316"/>
      <c r="N26" s="316"/>
      <c r="O26" s="316"/>
      <c r="P26" s="315"/>
    </row>
    <row r="27" spans="3:16" ht="16.149999999999999" customHeight="1" x14ac:dyDescent="0.2">
      <c r="C27" s="790"/>
      <c r="D27" s="139" t="s">
        <v>57</v>
      </c>
      <c r="E27" s="140"/>
      <c r="F27" s="140"/>
      <c r="G27" s="140"/>
      <c r="H27" s="140"/>
      <c r="I27" s="140"/>
      <c r="J27" s="140"/>
      <c r="K27" s="140"/>
      <c r="L27" s="140"/>
      <c r="M27" s="140"/>
      <c r="N27" s="140"/>
      <c r="O27" s="140"/>
      <c r="P27" s="141">
        <f>SUM(E27:O27)</f>
        <v>0</v>
      </c>
    </row>
    <row r="28" spans="3:16" ht="16.149999999999999" customHeight="1" x14ac:dyDescent="0.2">
      <c r="C28" s="789"/>
      <c r="D28" s="136" t="s">
        <v>58</v>
      </c>
      <c r="E28" s="137"/>
      <c r="F28" s="137"/>
      <c r="G28" s="137"/>
      <c r="H28" s="137"/>
      <c r="I28" s="137"/>
      <c r="J28" s="137"/>
      <c r="K28" s="137"/>
      <c r="L28" s="137"/>
      <c r="M28" s="137"/>
      <c r="N28" s="137"/>
      <c r="O28" s="137"/>
      <c r="P28" s="138">
        <f>SUM(E28:O28)</f>
        <v>0</v>
      </c>
    </row>
    <row r="29" spans="3:16" ht="16.149999999999999" customHeight="1" x14ac:dyDescent="0.2">
      <c r="C29" s="823"/>
      <c r="D29" s="313" t="s">
        <v>75</v>
      </c>
      <c r="E29" s="316"/>
      <c r="F29" s="316"/>
      <c r="G29" s="316"/>
      <c r="H29" s="316"/>
      <c r="I29" s="316"/>
      <c r="J29" s="316"/>
      <c r="K29" s="316"/>
      <c r="L29" s="316"/>
      <c r="M29" s="316"/>
      <c r="N29" s="316"/>
      <c r="O29" s="316"/>
      <c r="P29" s="315"/>
    </row>
    <row r="30" spans="3:16" ht="16.149999999999999" customHeight="1" x14ac:dyDescent="0.2">
      <c r="C30" s="790"/>
      <c r="D30" s="139" t="s">
        <v>57</v>
      </c>
      <c r="E30" s="140"/>
      <c r="F30" s="140"/>
      <c r="G30" s="140"/>
      <c r="H30" s="140"/>
      <c r="I30" s="140"/>
      <c r="J30" s="140"/>
      <c r="K30" s="140"/>
      <c r="L30" s="140"/>
      <c r="M30" s="140"/>
      <c r="N30" s="140"/>
      <c r="O30" s="140"/>
      <c r="P30" s="141">
        <f>SUM(E30:O30)</f>
        <v>0</v>
      </c>
    </row>
    <row r="31" spans="3:16" ht="16.149999999999999" customHeight="1" x14ac:dyDescent="0.2">
      <c r="C31" s="789"/>
      <c r="D31" s="136" t="s">
        <v>58</v>
      </c>
      <c r="E31" s="137"/>
      <c r="F31" s="137"/>
      <c r="G31" s="137"/>
      <c r="H31" s="137"/>
      <c r="I31" s="137"/>
      <c r="J31" s="137"/>
      <c r="K31" s="137"/>
      <c r="L31" s="137"/>
      <c r="M31" s="137"/>
      <c r="N31" s="137"/>
      <c r="O31" s="137"/>
      <c r="P31" s="138">
        <f>SUM(E31:O31)</f>
        <v>0</v>
      </c>
    </row>
    <row r="32" spans="3:16" ht="16.149999999999999" customHeight="1" x14ac:dyDescent="0.2">
      <c r="C32" s="823"/>
      <c r="D32" s="313" t="s">
        <v>75</v>
      </c>
      <c r="E32" s="316"/>
      <c r="F32" s="316"/>
      <c r="G32" s="316"/>
      <c r="H32" s="316"/>
      <c r="I32" s="316"/>
      <c r="J32" s="316"/>
      <c r="K32" s="316"/>
      <c r="L32" s="316"/>
      <c r="M32" s="316"/>
      <c r="N32" s="316"/>
      <c r="O32" s="316"/>
      <c r="P32" s="315"/>
    </row>
    <row r="33" spans="3:18" ht="16.149999999999999" customHeight="1" x14ac:dyDescent="0.2">
      <c r="C33" s="790"/>
      <c r="D33" s="139" t="s">
        <v>57</v>
      </c>
      <c r="E33" s="140"/>
      <c r="F33" s="140"/>
      <c r="G33" s="140"/>
      <c r="H33" s="140"/>
      <c r="I33" s="140"/>
      <c r="J33" s="140"/>
      <c r="K33" s="140"/>
      <c r="L33" s="140"/>
      <c r="M33" s="140"/>
      <c r="N33" s="140"/>
      <c r="O33" s="140"/>
      <c r="P33" s="141">
        <f>SUM(E33:O33)</f>
        <v>0</v>
      </c>
    </row>
    <row r="34" spans="3:18" ht="20.149999999999999" customHeight="1" x14ac:dyDescent="0.2">
      <c r="C34" s="801" t="s">
        <v>44</v>
      </c>
      <c r="D34" s="802"/>
      <c r="E34" s="142">
        <f t="shared" ref="E34:P34" si="0">E9+E12+E15+E18+E21+E24+E27+E30+E33</f>
        <v>0</v>
      </c>
      <c r="F34" s="142">
        <f t="shared" si="0"/>
        <v>0</v>
      </c>
      <c r="G34" s="142">
        <f t="shared" si="0"/>
        <v>0</v>
      </c>
      <c r="H34" s="142">
        <f t="shared" si="0"/>
        <v>0</v>
      </c>
      <c r="I34" s="142">
        <f t="shared" si="0"/>
        <v>0</v>
      </c>
      <c r="J34" s="142">
        <f t="shared" si="0"/>
        <v>0</v>
      </c>
      <c r="K34" s="142">
        <f t="shared" si="0"/>
        <v>0</v>
      </c>
      <c r="L34" s="142">
        <f t="shared" si="0"/>
        <v>0</v>
      </c>
      <c r="M34" s="142">
        <f t="shared" si="0"/>
        <v>0</v>
      </c>
      <c r="N34" s="142">
        <f t="shared" si="0"/>
        <v>0</v>
      </c>
      <c r="O34" s="142">
        <f t="shared" si="0"/>
        <v>0</v>
      </c>
      <c r="P34" s="317">
        <f t="shared" si="0"/>
        <v>0</v>
      </c>
    </row>
    <row r="35" spans="3:18" ht="11.25" customHeight="1" x14ac:dyDescent="0.2">
      <c r="C35" s="357"/>
      <c r="D35" s="357"/>
      <c r="E35" s="358"/>
      <c r="F35" s="358"/>
      <c r="G35" s="358"/>
      <c r="H35" s="358"/>
      <c r="I35" s="358"/>
      <c r="J35" s="358"/>
      <c r="K35" s="358"/>
      <c r="L35" s="358"/>
      <c r="M35" s="358"/>
      <c r="N35" s="358"/>
      <c r="O35" s="358"/>
      <c r="P35" s="358"/>
    </row>
    <row r="36" spans="3:18" ht="20.149999999999999" customHeight="1" x14ac:dyDescent="0.2">
      <c r="C36" s="828" t="s">
        <v>314</v>
      </c>
      <c r="D36" s="829"/>
      <c r="E36" s="359">
        <f t="shared" ref="E36:P36" si="1">+E34</f>
        <v>0</v>
      </c>
      <c r="F36" s="359">
        <f t="shared" si="1"/>
        <v>0</v>
      </c>
      <c r="G36" s="359">
        <f t="shared" si="1"/>
        <v>0</v>
      </c>
      <c r="H36" s="359">
        <f t="shared" si="1"/>
        <v>0</v>
      </c>
      <c r="I36" s="359">
        <f t="shared" si="1"/>
        <v>0</v>
      </c>
      <c r="J36" s="359">
        <f t="shared" si="1"/>
        <v>0</v>
      </c>
      <c r="K36" s="359">
        <f t="shared" si="1"/>
        <v>0</v>
      </c>
      <c r="L36" s="359">
        <f t="shared" si="1"/>
        <v>0</v>
      </c>
      <c r="M36" s="359">
        <f t="shared" si="1"/>
        <v>0</v>
      </c>
      <c r="N36" s="359">
        <f t="shared" si="1"/>
        <v>0</v>
      </c>
      <c r="O36" s="633">
        <f t="shared" si="1"/>
        <v>0</v>
      </c>
      <c r="P36" s="359">
        <f t="shared" si="1"/>
        <v>0</v>
      </c>
    </row>
    <row r="37" spans="3:18" ht="8.25" customHeight="1" x14ac:dyDescent="0.2">
      <c r="C37" s="355"/>
      <c r="D37" s="355"/>
      <c r="E37" s="356"/>
      <c r="F37" s="356"/>
      <c r="G37" s="356"/>
      <c r="H37" s="356"/>
      <c r="I37" s="356"/>
      <c r="J37" s="356"/>
      <c r="K37" s="356"/>
      <c r="L37" s="356"/>
      <c r="M37" s="356"/>
      <c r="N37" s="356"/>
      <c r="O37" s="356"/>
      <c r="P37" s="356"/>
    </row>
    <row r="38" spans="3:18" ht="16.149999999999999" customHeight="1" x14ac:dyDescent="0.2">
      <c r="C38" s="29" t="s">
        <v>74</v>
      </c>
      <c r="D38" s="318"/>
      <c r="E38" s="319"/>
      <c r="F38" s="29"/>
      <c r="G38" s="29"/>
      <c r="H38" s="29"/>
      <c r="I38" s="29"/>
      <c r="J38" s="29"/>
      <c r="K38" s="29"/>
      <c r="L38" s="29"/>
      <c r="M38" s="29"/>
      <c r="N38" s="29"/>
      <c r="O38" s="29"/>
      <c r="P38" s="29"/>
    </row>
    <row r="39" spans="3:18" ht="16.149999999999999" customHeight="1" x14ac:dyDescent="0.2">
      <c r="C39" s="824" t="s">
        <v>73</v>
      </c>
      <c r="D39" s="825"/>
      <c r="E39" s="320">
        <f>ROUNDDOWN(E34/E6,3)</f>
        <v>0</v>
      </c>
      <c r="F39" s="320">
        <f t="shared" ref="F39:P39" si="2">ROUNDDOWN(F36/F6,3)</f>
        <v>0</v>
      </c>
      <c r="G39" s="320">
        <f t="shared" si="2"/>
        <v>0</v>
      </c>
      <c r="H39" s="320">
        <f t="shared" si="2"/>
        <v>0</v>
      </c>
      <c r="I39" s="320">
        <f t="shared" si="2"/>
        <v>0</v>
      </c>
      <c r="J39" s="320">
        <f t="shared" si="2"/>
        <v>0</v>
      </c>
      <c r="K39" s="320">
        <f t="shared" si="2"/>
        <v>0</v>
      </c>
      <c r="L39" s="320">
        <f t="shared" si="2"/>
        <v>0</v>
      </c>
      <c r="M39" s="320">
        <f t="shared" si="2"/>
        <v>0</v>
      </c>
      <c r="N39" s="320">
        <f t="shared" si="2"/>
        <v>0</v>
      </c>
      <c r="O39" s="320">
        <f t="shared" si="2"/>
        <v>0</v>
      </c>
      <c r="P39" s="321">
        <f t="shared" si="2"/>
        <v>0</v>
      </c>
      <c r="R39" s="29"/>
    </row>
    <row r="40" spans="3:18" ht="16.149999999999999" customHeight="1" x14ac:dyDescent="0.2">
      <c r="C40" s="826" t="s">
        <v>72</v>
      </c>
      <c r="D40" s="827"/>
      <c r="E40" s="322">
        <f t="shared" ref="E40:O40" si="3">$P40</f>
        <v>0</v>
      </c>
      <c r="F40" s="322">
        <f t="shared" si="3"/>
        <v>0</v>
      </c>
      <c r="G40" s="322">
        <f t="shared" si="3"/>
        <v>0</v>
      </c>
      <c r="H40" s="322">
        <f t="shared" si="3"/>
        <v>0</v>
      </c>
      <c r="I40" s="322">
        <f t="shared" si="3"/>
        <v>0</v>
      </c>
      <c r="J40" s="322">
        <f t="shared" si="3"/>
        <v>0</v>
      </c>
      <c r="K40" s="322">
        <f t="shared" si="3"/>
        <v>0</v>
      </c>
      <c r="L40" s="322">
        <f t="shared" si="3"/>
        <v>0</v>
      </c>
      <c r="M40" s="322">
        <f t="shared" si="3"/>
        <v>0</v>
      </c>
      <c r="N40" s="322">
        <f t="shared" si="3"/>
        <v>0</v>
      </c>
      <c r="O40" s="322">
        <f t="shared" si="3"/>
        <v>0</v>
      </c>
      <c r="P40" s="323">
        <f>ROUNDDOWN(P39,0)</f>
        <v>0</v>
      </c>
    </row>
    <row r="41" spans="3:18" ht="20.149999999999999" customHeight="1" x14ac:dyDescent="0.2">
      <c r="C41" s="734" t="s">
        <v>71</v>
      </c>
      <c r="D41" s="729"/>
      <c r="E41" s="324">
        <f t="shared" ref="E41:O41" si="4">ROUNDDOWN(E40*E6,0)</f>
        <v>0</v>
      </c>
      <c r="F41" s="324">
        <f t="shared" si="4"/>
        <v>0</v>
      </c>
      <c r="G41" s="324">
        <f t="shared" si="4"/>
        <v>0</v>
      </c>
      <c r="H41" s="324">
        <f t="shared" si="4"/>
        <v>0</v>
      </c>
      <c r="I41" s="324">
        <f t="shared" si="4"/>
        <v>0</v>
      </c>
      <c r="J41" s="324">
        <f t="shared" si="4"/>
        <v>0</v>
      </c>
      <c r="K41" s="324">
        <f t="shared" si="4"/>
        <v>0</v>
      </c>
      <c r="L41" s="324">
        <f t="shared" si="4"/>
        <v>0</v>
      </c>
      <c r="M41" s="324">
        <f t="shared" si="4"/>
        <v>0</v>
      </c>
      <c r="N41" s="324">
        <f t="shared" si="4"/>
        <v>0</v>
      </c>
      <c r="O41" s="324">
        <f t="shared" si="4"/>
        <v>0</v>
      </c>
      <c r="P41" s="325">
        <f>SUM(E41:O41)</f>
        <v>0</v>
      </c>
    </row>
    <row r="42" spans="3:18" ht="16.149999999999999" customHeight="1" x14ac:dyDescent="0.2">
      <c r="C42" s="164" t="s">
        <v>309</v>
      </c>
      <c r="D42" s="318"/>
      <c r="E42" s="319"/>
      <c r="F42" s="29"/>
      <c r="G42" s="29"/>
      <c r="H42" s="29"/>
      <c r="I42" s="29"/>
      <c r="J42" s="29"/>
      <c r="K42" s="29"/>
      <c r="L42" s="29"/>
      <c r="M42" s="29"/>
      <c r="N42" s="29"/>
      <c r="O42" s="29"/>
      <c r="P42" s="29"/>
    </row>
    <row r="43" spans="3:18" ht="16.149999999999999" customHeight="1" x14ac:dyDescent="0.2">
      <c r="C43" s="164" t="s">
        <v>310</v>
      </c>
      <c r="D43" s="318"/>
      <c r="E43" s="319"/>
      <c r="F43" s="29"/>
      <c r="G43" s="29"/>
      <c r="H43" s="29"/>
      <c r="I43" s="29"/>
      <c r="J43" s="29"/>
      <c r="K43" s="29"/>
      <c r="L43" s="29"/>
      <c r="M43" s="29"/>
      <c r="N43" s="29"/>
      <c r="O43" s="29"/>
      <c r="P43" s="29"/>
    </row>
    <row r="44" spans="3:18" ht="16.149999999999999" customHeight="1" x14ac:dyDescent="0.2">
      <c r="C44" s="164" t="s">
        <v>313</v>
      </c>
      <c r="D44" s="318"/>
      <c r="E44" s="326"/>
      <c r="F44" s="326"/>
      <c r="G44" s="326"/>
      <c r="H44" s="326"/>
      <c r="I44" s="326"/>
      <c r="J44" s="326"/>
      <c r="K44" s="326"/>
      <c r="L44" s="326"/>
      <c r="M44" s="326"/>
      <c r="N44" s="326"/>
      <c r="O44" s="326"/>
      <c r="P44" s="326"/>
    </row>
    <row r="45" spans="3:18" ht="16.149999999999999" customHeight="1" x14ac:dyDescent="0.2">
      <c r="C45" s="164" t="s">
        <v>488</v>
      </c>
      <c r="D45" s="318"/>
      <c r="E45" s="326"/>
      <c r="F45" s="326"/>
      <c r="G45" s="326"/>
      <c r="H45" s="326"/>
      <c r="I45" s="326"/>
      <c r="J45" s="326"/>
      <c r="K45" s="326"/>
      <c r="L45" s="326"/>
      <c r="M45" s="326"/>
      <c r="N45" s="326"/>
      <c r="O45" s="326"/>
      <c r="R45" s="327"/>
    </row>
    <row r="46" spans="3:18" ht="16.149999999999999" customHeight="1" x14ac:dyDescent="0.2">
      <c r="C46" s="164" t="s">
        <v>311</v>
      </c>
      <c r="P46" s="326"/>
    </row>
    <row r="47" spans="3:18" ht="16.149999999999999" customHeight="1" x14ac:dyDescent="0.2">
      <c r="C47" s="164" t="s">
        <v>308</v>
      </c>
    </row>
    <row r="48" spans="3:18" ht="16.149999999999999" customHeight="1" x14ac:dyDescent="0.2"/>
    <row r="49" ht="16.149999999999999" customHeight="1" x14ac:dyDescent="0.2"/>
    <row r="50" ht="16.149999999999999" customHeight="1" x14ac:dyDescent="0.2"/>
    <row r="51" ht="16.149999999999999" customHeight="1" x14ac:dyDescent="0.2"/>
  </sheetData>
  <sheetProtection insertRows="0"/>
  <protectedRanges>
    <protectedRange sqref="Q44:Q45 S44:IN45 R44 C44:D45 C46:IN47" name="範囲3_1"/>
    <protectedRange sqref="C13 C7:D12 C14:D33 E7:O33" name="範囲1_1"/>
    <protectedRange sqref="D13" name="範囲1_5"/>
  </protectedRanges>
  <mergeCells count="18">
    <mergeCell ref="C41:D41"/>
    <mergeCell ref="C13:C15"/>
    <mergeCell ref="C16:C18"/>
    <mergeCell ref="C19:C21"/>
    <mergeCell ref="C22:C24"/>
    <mergeCell ref="C25:C27"/>
    <mergeCell ref="C28:C30"/>
    <mergeCell ref="C31:C33"/>
    <mergeCell ref="C34:D34"/>
    <mergeCell ref="C36:D36"/>
    <mergeCell ref="C39:D39"/>
    <mergeCell ref="C40:D40"/>
    <mergeCell ref="C10:C12"/>
    <mergeCell ref="C1:P1"/>
    <mergeCell ref="C3:D4"/>
    <mergeCell ref="E3:O3"/>
    <mergeCell ref="P3:P4"/>
    <mergeCell ref="C7:C9"/>
  </mergeCells>
  <phoneticPr fontId="2"/>
  <printOptions horizontalCentered="1"/>
  <pageMargins left="0.19685039370078741" right="0.19685039370078741" top="0.70866141732283472" bottom="0.31496062992125984" header="0.39370078740157483" footer="0.15748031496062992"/>
  <pageSetup paperSize="8" fitToHeight="0" orientation="landscape" r:id="rId1"/>
  <headerFooter alignWithMargins="0">
    <oddHeader>&amp;Rごみ処理施設整備・運営事業に係る提案書類(&amp;A)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5"/>
  <sheetViews>
    <sheetView showGridLines="0" view="pageBreakPreview" zoomScaleNormal="85" zoomScaleSheetLayoutView="100" workbookViewId="0">
      <selection activeCell="B13" sqref="B13"/>
    </sheetView>
  </sheetViews>
  <sheetFormatPr defaultColWidth="9" defaultRowHeight="30" customHeight="1" x14ac:dyDescent="0.2"/>
  <cols>
    <col min="1" max="1" width="5.26953125" style="77" customWidth="1"/>
    <col min="2" max="2" width="6.90625" style="107" customWidth="1"/>
    <col min="3" max="3" width="21" style="107" bestFit="1" customWidth="1"/>
    <col min="4" max="4" width="9.08984375" style="107" customWidth="1"/>
    <col min="5" max="28" width="9.08984375" style="77" customWidth="1"/>
    <col min="29" max="29" width="11.6328125" style="77" customWidth="1"/>
    <col min="30" max="30" width="10.453125" style="77" bestFit="1" customWidth="1"/>
    <col min="31" max="16384" width="9" style="77"/>
  </cols>
  <sheetData>
    <row r="1" spans="1:30" ht="18.649999999999999" customHeight="1" x14ac:dyDescent="0.2">
      <c r="B1" s="78"/>
      <c r="C1" s="78"/>
      <c r="D1" s="78"/>
      <c r="E1" s="78"/>
      <c r="F1" s="78"/>
      <c r="G1" s="78"/>
      <c r="H1" s="78"/>
    </row>
    <row r="2" spans="1:30" ht="19" customHeight="1" x14ac:dyDescent="0.2">
      <c r="B2" s="637" t="s">
        <v>114</v>
      </c>
      <c r="C2" s="637"/>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row>
    <row r="3" spans="1:30" s="79" customFormat="1" ht="19" customHeight="1" x14ac:dyDescent="0.2">
      <c r="B3" s="80"/>
      <c r="C3" s="80"/>
      <c r="D3" s="81"/>
      <c r="E3" s="80" t="s">
        <v>120</v>
      </c>
      <c r="F3" s="80"/>
      <c r="G3" s="80"/>
      <c r="H3" s="80"/>
      <c r="I3" s="80"/>
      <c r="J3" s="82"/>
      <c r="K3" s="80"/>
      <c r="L3" s="80"/>
      <c r="M3" s="80"/>
      <c r="N3" s="80"/>
      <c r="O3" s="80"/>
      <c r="P3" s="80"/>
      <c r="Q3" s="80"/>
      <c r="R3" s="80"/>
      <c r="S3" s="80"/>
      <c r="T3" s="80"/>
      <c r="U3" s="80"/>
      <c r="V3" s="80"/>
      <c r="W3" s="80"/>
      <c r="X3" s="80"/>
      <c r="Y3" s="80"/>
      <c r="Z3" s="80"/>
      <c r="AA3" s="80"/>
      <c r="AB3" s="80"/>
      <c r="AC3" s="83" t="s">
        <v>6</v>
      </c>
    </row>
    <row r="4" spans="1:30" s="84" customFormat="1" ht="27.4" customHeight="1" x14ac:dyDescent="0.2">
      <c r="B4" s="635" t="s">
        <v>5</v>
      </c>
      <c r="C4" s="636"/>
      <c r="D4" s="85" t="s">
        <v>124</v>
      </c>
      <c r="E4" s="85" t="s">
        <v>125</v>
      </c>
      <c r="F4" s="85" t="s">
        <v>126</v>
      </c>
      <c r="G4" s="85" t="s">
        <v>127</v>
      </c>
      <c r="H4" s="85" t="s">
        <v>128</v>
      </c>
      <c r="I4" s="85" t="s">
        <v>129</v>
      </c>
      <c r="J4" s="85" t="s">
        <v>130</v>
      </c>
      <c r="K4" s="85" t="s">
        <v>131</v>
      </c>
      <c r="L4" s="85" t="s">
        <v>132</v>
      </c>
      <c r="M4" s="85" t="s">
        <v>133</v>
      </c>
      <c r="N4" s="85" t="s">
        <v>134</v>
      </c>
      <c r="O4" s="85" t="s">
        <v>135</v>
      </c>
      <c r="P4" s="85" t="s">
        <v>136</v>
      </c>
      <c r="Q4" s="85" t="s">
        <v>137</v>
      </c>
      <c r="R4" s="85" t="s">
        <v>138</v>
      </c>
      <c r="S4" s="85" t="s">
        <v>139</v>
      </c>
      <c r="T4" s="85" t="s">
        <v>140</v>
      </c>
      <c r="U4" s="85" t="s">
        <v>141</v>
      </c>
      <c r="V4" s="85" t="s">
        <v>142</v>
      </c>
      <c r="W4" s="85" t="s">
        <v>300</v>
      </c>
      <c r="X4" s="85" t="s">
        <v>301</v>
      </c>
      <c r="Y4" s="85" t="s">
        <v>302</v>
      </c>
      <c r="Z4" s="85" t="s">
        <v>322</v>
      </c>
      <c r="AA4" s="85" t="s">
        <v>323</v>
      </c>
      <c r="AB4" s="501" t="s">
        <v>324</v>
      </c>
      <c r="AC4" s="86" t="s">
        <v>4</v>
      </c>
    </row>
    <row r="5" spans="1:30" s="32" customFormat="1" ht="55" customHeight="1" x14ac:dyDescent="0.2">
      <c r="B5" s="499" t="s">
        <v>317</v>
      </c>
      <c r="C5" s="87" t="s">
        <v>471</v>
      </c>
      <c r="D5" s="108"/>
      <c r="E5" s="108"/>
      <c r="F5" s="108"/>
      <c r="G5" s="109"/>
      <c r="H5" s="109"/>
      <c r="I5" s="109"/>
      <c r="J5" s="109"/>
      <c r="K5" s="109"/>
      <c r="L5" s="109"/>
      <c r="M5" s="109"/>
      <c r="N5" s="109"/>
      <c r="O5" s="109"/>
      <c r="P5" s="109"/>
      <c r="Q5" s="109"/>
      <c r="R5" s="109"/>
      <c r="S5" s="109"/>
      <c r="T5" s="109"/>
      <c r="U5" s="109"/>
      <c r="V5" s="109"/>
      <c r="W5" s="109"/>
      <c r="X5" s="109"/>
      <c r="Y5" s="109"/>
      <c r="Z5" s="109"/>
      <c r="AA5" s="109"/>
      <c r="AB5" s="502"/>
      <c r="AC5" s="88">
        <f>SUM(D5:Y5)</f>
        <v>0</v>
      </c>
    </row>
    <row r="6" spans="1:30" s="32" customFormat="1" ht="55" customHeight="1" x14ac:dyDescent="0.2">
      <c r="B6" s="638" t="s">
        <v>318</v>
      </c>
      <c r="C6" s="116" t="s">
        <v>319</v>
      </c>
      <c r="D6" s="113"/>
      <c r="E6" s="113"/>
      <c r="F6" s="114"/>
      <c r="G6" s="114"/>
      <c r="H6" s="114"/>
      <c r="I6" s="114"/>
      <c r="J6" s="114"/>
      <c r="K6" s="114"/>
      <c r="L6" s="114"/>
      <c r="M6" s="114"/>
      <c r="N6" s="114"/>
      <c r="O6" s="114"/>
      <c r="P6" s="114"/>
      <c r="Q6" s="114"/>
      <c r="R6" s="114"/>
      <c r="S6" s="114"/>
      <c r="T6" s="114"/>
      <c r="U6" s="114"/>
      <c r="V6" s="114"/>
      <c r="W6" s="114"/>
      <c r="X6" s="114"/>
      <c r="Y6" s="114"/>
      <c r="Z6" s="114"/>
      <c r="AA6" s="114"/>
      <c r="AB6" s="503"/>
      <c r="AC6" s="90">
        <f>SUM(D6:Y6)</f>
        <v>0</v>
      </c>
    </row>
    <row r="7" spans="1:30" s="84" customFormat="1" ht="55" customHeight="1" x14ac:dyDescent="0.2">
      <c r="B7" s="639"/>
      <c r="C7" s="89" t="s">
        <v>320</v>
      </c>
      <c r="D7" s="111"/>
      <c r="E7" s="111"/>
      <c r="F7" s="110"/>
      <c r="G7" s="112"/>
      <c r="H7" s="112"/>
      <c r="I7" s="112"/>
      <c r="J7" s="112"/>
      <c r="K7" s="112"/>
      <c r="L7" s="112"/>
      <c r="M7" s="112"/>
      <c r="N7" s="112"/>
      <c r="O7" s="112"/>
      <c r="P7" s="112"/>
      <c r="Q7" s="112"/>
      <c r="R7" s="112"/>
      <c r="S7" s="112"/>
      <c r="T7" s="112"/>
      <c r="U7" s="112"/>
      <c r="V7" s="112"/>
      <c r="W7" s="112"/>
      <c r="X7" s="112"/>
      <c r="Y7" s="112"/>
      <c r="Z7" s="112"/>
      <c r="AA7" s="112"/>
      <c r="AB7" s="504"/>
      <c r="AC7" s="91">
        <f>SUM(D7:Y7)</f>
        <v>0</v>
      </c>
    </row>
    <row r="8" spans="1:30" s="84" customFormat="1" ht="55" customHeight="1" x14ac:dyDescent="0.2">
      <c r="B8" s="640"/>
      <c r="C8" s="117" t="s">
        <v>321</v>
      </c>
      <c r="D8" s="500">
        <f t="shared" ref="D8:X8" si="0">D6+D7</f>
        <v>0</v>
      </c>
      <c r="E8" s="115">
        <f t="shared" si="0"/>
        <v>0</v>
      </c>
      <c r="F8" s="115">
        <f t="shared" si="0"/>
        <v>0</v>
      </c>
      <c r="G8" s="115">
        <f t="shared" si="0"/>
        <v>0</v>
      </c>
      <c r="H8" s="115">
        <f t="shared" si="0"/>
        <v>0</v>
      </c>
      <c r="I8" s="115">
        <f t="shared" si="0"/>
        <v>0</v>
      </c>
      <c r="J8" s="115">
        <f t="shared" si="0"/>
        <v>0</v>
      </c>
      <c r="K8" s="115">
        <f t="shared" si="0"/>
        <v>0</v>
      </c>
      <c r="L8" s="115">
        <f t="shared" si="0"/>
        <v>0</v>
      </c>
      <c r="M8" s="115">
        <f t="shared" si="0"/>
        <v>0</v>
      </c>
      <c r="N8" s="115">
        <f t="shared" si="0"/>
        <v>0</v>
      </c>
      <c r="O8" s="115">
        <f t="shared" si="0"/>
        <v>0</v>
      </c>
      <c r="P8" s="115">
        <f t="shared" si="0"/>
        <v>0</v>
      </c>
      <c r="Q8" s="115">
        <f t="shared" si="0"/>
        <v>0</v>
      </c>
      <c r="R8" s="115">
        <f t="shared" si="0"/>
        <v>0</v>
      </c>
      <c r="S8" s="115">
        <f t="shared" si="0"/>
        <v>0</v>
      </c>
      <c r="T8" s="115">
        <f t="shared" si="0"/>
        <v>0</v>
      </c>
      <c r="U8" s="115">
        <f t="shared" si="0"/>
        <v>0</v>
      </c>
      <c r="V8" s="115">
        <f t="shared" si="0"/>
        <v>0</v>
      </c>
      <c r="W8" s="115">
        <f t="shared" si="0"/>
        <v>0</v>
      </c>
      <c r="X8" s="115">
        <f t="shared" si="0"/>
        <v>0</v>
      </c>
      <c r="Y8" s="115">
        <f t="shared" ref="Y8:Z8" si="1">Y6+Y7</f>
        <v>0</v>
      </c>
      <c r="Z8" s="115">
        <f t="shared" si="1"/>
        <v>0</v>
      </c>
      <c r="AA8" s="115">
        <f t="shared" ref="AA8" si="2">AA6+AA7</f>
        <v>0</v>
      </c>
      <c r="AB8" s="505"/>
      <c r="AC8" s="92">
        <f>SUM(D8:Y8)</f>
        <v>0</v>
      </c>
      <c r="AD8" s="93"/>
    </row>
    <row r="9" spans="1:30" s="84" customFormat="1" ht="19.75" customHeight="1" x14ac:dyDescent="0.2">
      <c r="B9" s="94" t="s">
        <v>294</v>
      </c>
      <c r="C9" s="95"/>
      <c r="D9" s="95"/>
      <c r="E9" s="95"/>
      <c r="F9" s="95"/>
      <c r="G9" s="95"/>
      <c r="H9" s="95"/>
      <c r="I9" s="95"/>
      <c r="J9" s="95"/>
      <c r="K9" s="95"/>
      <c r="L9" s="95"/>
      <c r="M9" s="96"/>
      <c r="N9" s="96"/>
      <c r="O9" s="96"/>
      <c r="P9" s="96"/>
      <c r="Q9" s="96"/>
      <c r="R9" s="96"/>
      <c r="S9" s="96"/>
      <c r="T9" s="96"/>
      <c r="U9" s="97"/>
      <c r="V9" s="97"/>
      <c r="W9" s="508"/>
      <c r="X9" s="508"/>
      <c r="Y9" s="507"/>
      <c r="Z9" s="506"/>
      <c r="AA9" s="641" t="s">
        <v>325</v>
      </c>
      <c r="AB9" s="642"/>
      <c r="AC9" s="98">
        <f>SUM(AC5:AC8)</f>
        <v>0</v>
      </c>
      <c r="AD9" s="99"/>
    </row>
    <row r="10" spans="1:30" s="84" customFormat="1" ht="19.75" customHeight="1" x14ac:dyDescent="0.2">
      <c r="B10" s="97" t="s">
        <v>295</v>
      </c>
      <c r="C10" s="95"/>
      <c r="D10" s="95"/>
      <c r="E10" s="95"/>
      <c r="F10" s="95"/>
      <c r="G10" s="95"/>
      <c r="H10" s="95"/>
      <c r="I10" s="95"/>
      <c r="J10" s="95"/>
      <c r="K10" s="95"/>
      <c r="L10" s="95"/>
      <c r="M10" s="96"/>
      <c r="N10" s="96"/>
      <c r="O10" s="96"/>
      <c r="P10" s="96"/>
      <c r="Q10" s="96"/>
      <c r="R10" s="96"/>
      <c r="S10" s="96"/>
      <c r="T10" s="96"/>
      <c r="U10" s="97"/>
      <c r="V10" s="97"/>
      <c r="W10" s="96"/>
      <c r="X10" s="96"/>
      <c r="Y10" s="96"/>
      <c r="Z10" s="96"/>
      <c r="AA10" s="96"/>
      <c r="AB10" s="96"/>
      <c r="AC10" s="100"/>
      <c r="AD10" s="99"/>
    </row>
    <row r="11" spans="1:30" s="84" customFormat="1" ht="19.75" customHeight="1" x14ac:dyDescent="0.2">
      <c r="B11" s="97" t="s">
        <v>296</v>
      </c>
      <c r="C11" s="95"/>
      <c r="D11" s="95"/>
      <c r="E11" s="95"/>
      <c r="F11" s="95"/>
      <c r="G11" s="95"/>
      <c r="H11" s="95"/>
      <c r="I11" s="95"/>
      <c r="J11" s="95"/>
      <c r="K11" s="95"/>
      <c r="L11" s="95"/>
      <c r="M11" s="96"/>
      <c r="N11" s="96"/>
      <c r="O11" s="96"/>
      <c r="P11" s="96"/>
      <c r="Q11" s="96"/>
      <c r="R11" s="96"/>
      <c r="S11" s="96"/>
      <c r="T11" s="96"/>
      <c r="U11" s="97"/>
      <c r="V11" s="97"/>
      <c r="W11" s="96"/>
      <c r="X11" s="96"/>
      <c r="Y11" s="96"/>
      <c r="Z11" s="96"/>
      <c r="AA11" s="96"/>
      <c r="AB11" s="96"/>
      <c r="AC11" s="100"/>
      <c r="AD11" s="99"/>
    </row>
    <row r="12" spans="1:30" s="84" customFormat="1" ht="18.75" customHeight="1" x14ac:dyDescent="0.2">
      <c r="B12" s="97" t="s">
        <v>477</v>
      </c>
      <c r="C12" s="97"/>
      <c r="D12" s="97"/>
      <c r="E12" s="101"/>
      <c r="F12" s="97"/>
      <c r="G12" s="102"/>
      <c r="H12" s="97"/>
      <c r="I12" s="97"/>
      <c r="J12" s="97"/>
      <c r="K12" s="97"/>
      <c r="L12" s="97"/>
      <c r="M12" s="97"/>
      <c r="N12" s="97"/>
      <c r="O12" s="97"/>
      <c r="P12" s="97"/>
      <c r="Q12" s="97"/>
      <c r="R12" s="97"/>
      <c r="S12" s="97"/>
      <c r="T12" s="97"/>
      <c r="U12" s="97"/>
      <c r="V12" s="96"/>
      <c r="W12" s="97"/>
      <c r="X12" s="97"/>
      <c r="Y12" s="97"/>
      <c r="Z12" s="97"/>
      <c r="AA12" s="97"/>
      <c r="AB12" s="97"/>
      <c r="AC12" s="97"/>
      <c r="AD12" s="99"/>
    </row>
    <row r="13" spans="1:30" s="84" customFormat="1" ht="23.65" customHeight="1" x14ac:dyDescent="0.2">
      <c r="E13" s="103"/>
      <c r="G13" s="104"/>
      <c r="V13" s="105"/>
      <c r="AD13" s="99"/>
    </row>
    <row r="14" spans="1:30" s="84" customFormat="1" ht="24.75" customHeight="1" x14ac:dyDescent="0.2">
      <c r="A14" s="77"/>
      <c r="C14" s="32"/>
      <c r="D14" s="32"/>
      <c r="E14" s="32"/>
      <c r="F14" s="32"/>
      <c r="I14" s="32"/>
      <c r="J14" s="32"/>
      <c r="W14" s="77"/>
      <c r="X14" s="77"/>
      <c r="Y14" s="77"/>
      <c r="Z14" s="77"/>
      <c r="AA14" s="77"/>
      <c r="AB14" s="77"/>
      <c r="AC14" s="77"/>
    </row>
    <row r="15" spans="1:30" ht="24.75" customHeight="1" x14ac:dyDescent="0.2">
      <c r="B15" s="106"/>
    </row>
  </sheetData>
  <protectedRanges>
    <protectedRange sqref="D5:F5" name="範囲1"/>
  </protectedRanges>
  <mergeCells count="4">
    <mergeCell ref="B4:C4"/>
    <mergeCell ref="B2:AC2"/>
    <mergeCell ref="B6:B8"/>
    <mergeCell ref="AA9:AB9"/>
  </mergeCells>
  <phoneticPr fontId="2"/>
  <printOptions horizontalCentered="1"/>
  <pageMargins left="0.78740157480314965" right="0.78740157480314965" top="0.98425196850393704" bottom="0.39370078740157483" header="0.51181102362204722" footer="0.23622047244094491"/>
  <pageSetup paperSize="8" scale="72" fitToHeight="0" orientation="landscape" r:id="rId1"/>
  <headerFooter>
    <oddHeader>&amp;Rごみ処理施設整備・運営事業に係る提案書類(&amp;A)</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C1:AF58"/>
  <sheetViews>
    <sheetView showGridLines="0" view="pageBreakPreview" zoomScaleNormal="85" zoomScaleSheetLayoutView="100" zoomScalePageLayoutView="85" workbookViewId="0">
      <pane ySplit="4" topLeftCell="A5" activePane="bottomLeft" state="frozen"/>
      <selection activeCell="D23" sqref="D23"/>
      <selection pane="bottomLeft" activeCell="K17" sqref="K17"/>
    </sheetView>
  </sheetViews>
  <sheetFormatPr defaultColWidth="9" defaultRowHeight="30" customHeight="1" x14ac:dyDescent="0.2"/>
  <cols>
    <col min="1" max="2" width="2.6328125" style="248" customWidth="1"/>
    <col min="3" max="3" width="20.6328125" style="252" customWidth="1"/>
    <col min="4" max="4" width="7" style="252" customWidth="1"/>
    <col min="5" max="7" width="9.6328125" style="253" customWidth="1"/>
    <col min="8" max="29" width="9.6328125" style="248" customWidth="1"/>
    <col min="30" max="30" width="10" style="248" customWidth="1"/>
    <col min="31" max="31" width="9.6328125" style="248" customWidth="1"/>
    <col min="32" max="32" width="12.6328125" style="248" customWidth="1"/>
    <col min="33" max="16384" width="9" style="248"/>
  </cols>
  <sheetData>
    <row r="1" spans="3:30" s="243" customFormat="1" ht="25" customHeight="1" x14ac:dyDescent="0.2">
      <c r="C1" s="805" t="s">
        <v>420</v>
      </c>
      <c r="D1" s="805"/>
      <c r="E1" s="805"/>
      <c r="F1" s="805"/>
      <c r="G1" s="805"/>
      <c r="H1" s="805"/>
      <c r="I1" s="805"/>
      <c r="J1" s="805"/>
      <c r="K1" s="805"/>
      <c r="L1" s="805"/>
      <c r="M1" s="805"/>
      <c r="N1" s="805"/>
      <c r="O1" s="805"/>
      <c r="P1" s="805"/>
      <c r="Q1" s="805"/>
      <c r="R1" s="805"/>
      <c r="S1" s="805"/>
      <c r="T1" s="805"/>
      <c r="U1" s="805"/>
      <c r="V1" s="805"/>
      <c r="W1" s="805"/>
      <c r="X1" s="805"/>
      <c r="Y1" s="805"/>
      <c r="Z1" s="805"/>
      <c r="AA1" s="805"/>
      <c r="AB1" s="805"/>
      <c r="AC1" s="805"/>
      <c r="AD1" s="805"/>
    </row>
    <row r="2" spans="3:30" s="243" customFormat="1" ht="10" customHeight="1" x14ac:dyDescent="0.2">
      <c r="C2" s="244"/>
      <c r="D2" s="245"/>
      <c r="E2" s="246"/>
      <c r="F2" s="246"/>
      <c r="G2" s="246"/>
      <c r="Z2" s="256"/>
      <c r="AA2" s="256"/>
      <c r="AB2" s="256"/>
      <c r="AC2" s="256"/>
      <c r="AD2" s="247" t="s">
        <v>61</v>
      </c>
    </row>
    <row r="3" spans="3:30" ht="17.149999999999999" customHeight="1" x14ac:dyDescent="0.2">
      <c r="C3" s="806" t="s">
        <v>60</v>
      </c>
      <c r="D3" s="807"/>
      <c r="E3" s="817" t="s">
        <v>78</v>
      </c>
      <c r="F3" s="818"/>
      <c r="G3" s="818"/>
      <c r="H3" s="818"/>
      <c r="I3" s="818"/>
      <c r="J3" s="818"/>
      <c r="K3" s="818"/>
      <c r="L3" s="818"/>
      <c r="M3" s="818"/>
      <c r="N3" s="818"/>
      <c r="O3" s="818"/>
      <c r="P3" s="818"/>
      <c r="Q3" s="818"/>
      <c r="R3" s="818"/>
      <c r="S3" s="818"/>
      <c r="T3" s="818"/>
      <c r="U3" s="818"/>
      <c r="V3" s="818"/>
      <c r="W3" s="818"/>
      <c r="X3" s="818"/>
      <c r="Y3" s="818"/>
      <c r="Z3" s="818"/>
      <c r="AA3" s="818"/>
      <c r="AB3" s="818"/>
      <c r="AC3" s="839"/>
      <c r="AD3" s="840" t="s">
        <v>44</v>
      </c>
    </row>
    <row r="4" spans="3:30" ht="30" customHeight="1" x14ac:dyDescent="0.2">
      <c r="C4" s="808"/>
      <c r="D4" s="809"/>
      <c r="E4" s="135" t="s">
        <v>160</v>
      </c>
      <c r="F4" s="135" t="s">
        <v>161</v>
      </c>
      <c r="G4" s="135" t="s">
        <v>162</v>
      </c>
      <c r="H4" s="135" t="s">
        <v>163</v>
      </c>
      <c r="I4" s="135" t="s">
        <v>164</v>
      </c>
      <c r="J4" s="135" t="s">
        <v>165</v>
      </c>
      <c r="K4" s="135" t="s">
        <v>166</v>
      </c>
      <c r="L4" s="135" t="s">
        <v>167</v>
      </c>
      <c r="M4" s="135" t="s">
        <v>168</v>
      </c>
      <c r="N4" s="135" t="s">
        <v>169</v>
      </c>
      <c r="O4" s="135" t="s">
        <v>170</v>
      </c>
      <c r="P4" s="135" t="s">
        <v>171</v>
      </c>
      <c r="Q4" s="135" t="s">
        <v>172</v>
      </c>
      <c r="R4" s="135" t="s">
        <v>173</v>
      </c>
      <c r="S4" s="135" t="s">
        <v>174</v>
      </c>
      <c r="T4" s="135" t="s">
        <v>175</v>
      </c>
      <c r="U4" s="135" t="s">
        <v>176</v>
      </c>
      <c r="V4" s="135" t="s">
        <v>177</v>
      </c>
      <c r="W4" s="135" t="s">
        <v>178</v>
      </c>
      <c r="X4" s="135" t="s">
        <v>290</v>
      </c>
      <c r="Y4" s="135" t="s">
        <v>291</v>
      </c>
      <c r="Z4" s="135" t="s">
        <v>292</v>
      </c>
      <c r="AA4" s="135" t="s">
        <v>416</v>
      </c>
      <c r="AB4" s="135" t="s">
        <v>417</v>
      </c>
      <c r="AC4" s="135" t="s">
        <v>418</v>
      </c>
      <c r="AD4" s="841"/>
    </row>
    <row r="5" spans="3:30" ht="20.149999999999999" customHeight="1" x14ac:dyDescent="0.2">
      <c r="C5" s="328" t="s">
        <v>77</v>
      </c>
      <c r="D5" s="329" t="s">
        <v>76</v>
      </c>
      <c r="E5" s="307">
        <v>48732</v>
      </c>
      <c r="F5" s="308">
        <v>48604</v>
      </c>
      <c r="G5" s="308">
        <v>48403</v>
      </c>
      <c r="H5" s="308">
        <v>48242</v>
      </c>
      <c r="I5" s="308">
        <v>48083</v>
      </c>
      <c r="J5" s="308">
        <v>47946</v>
      </c>
      <c r="K5" s="308">
        <v>47736</v>
      </c>
      <c r="L5" s="308">
        <v>47565</v>
      </c>
      <c r="M5" s="308">
        <v>47395</v>
      </c>
      <c r="N5" s="308">
        <v>47263</v>
      </c>
      <c r="O5" s="308">
        <v>47045</v>
      </c>
      <c r="P5" s="308">
        <v>46864</v>
      </c>
      <c r="Q5" s="308">
        <v>46864</v>
      </c>
      <c r="R5" s="308">
        <v>46864</v>
      </c>
      <c r="S5" s="308">
        <v>46864</v>
      </c>
      <c r="T5" s="308">
        <v>46864</v>
      </c>
      <c r="U5" s="308">
        <v>46864</v>
      </c>
      <c r="V5" s="308">
        <v>46864</v>
      </c>
      <c r="W5" s="308">
        <v>46864</v>
      </c>
      <c r="X5" s="308">
        <v>46864</v>
      </c>
      <c r="Y5" s="308">
        <v>46864</v>
      </c>
      <c r="Z5" s="308">
        <v>46864</v>
      </c>
      <c r="AA5" s="308">
        <v>46864</v>
      </c>
      <c r="AB5" s="308">
        <v>46864</v>
      </c>
      <c r="AC5" s="308">
        <v>46864</v>
      </c>
      <c r="AD5" s="309">
        <f>SUM(E5:AC5)</f>
        <v>1183110</v>
      </c>
    </row>
    <row r="6" spans="3:30" ht="20.149999999999999" customHeight="1" x14ac:dyDescent="0.2">
      <c r="C6" s="330" t="s">
        <v>419</v>
      </c>
      <c r="D6" s="331" t="s">
        <v>293</v>
      </c>
      <c r="E6" s="332">
        <v>2315</v>
      </c>
      <c r="F6" s="332">
        <v>2309</v>
      </c>
      <c r="G6" s="332">
        <v>2300</v>
      </c>
      <c r="H6" s="332">
        <v>2292</v>
      </c>
      <c r="I6" s="332">
        <v>2284</v>
      </c>
      <c r="J6" s="332">
        <v>2278</v>
      </c>
      <c r="K6" s="332">
        <v>2268</v>
      </c>
      <c r="L6" s="332">
        <v>2260</v>
      </c>
      <c r="M6" s="332">
        <v>2252</v>
      </c>
      <c r="N6" s="332">
        <v>2245</v>
      </c>
      <c r="O6" s="332">
        <v>2235</v>
      </c>
      <c r="P6" s="332">
        <v>2226</v>
      </c>
      <c r="Q6" s="332">
        <v>2226</v>
      </c>
      <c r="R6" s="332">
        <v>2226</v>
      </c>
      <c r="S6" s="332">
        <v>2226</v>
      </c>
      <c r="T6" s="332">
        <v>2226</v>
      </c>
      <c r="U6" s="332">
        <v>2226</v>
      </c>
      <c r="V6" s="332">
        <v>2226</v>
      </c>
      <c r="W6" s="332">
        <v>2226</v>
      </c>
      <c r="X6" s="332">
        <v>2226</v>
      </c>
      <c r="Y6" s="332">
        <v>2226</v>
      </c>
      <c r="Z6" s="332">
        <v>2226</v>
      </c>
      <c r="AA6" s="332">
        <v>2226</v>
      </c>
      <c r="AB6" s="332">
        <v>2226</v>
      </c>
      <c r="AC6" s="332">
        <v>2226</v>
      </c>
      <c r="AD6" s="333">
        <f>SUM(E6:AC6)</f>
        <v>56202</v>
      </c>
    </row>
    <row r="7" spans="3:30" ht="16.149999999999999" customHeight="1" x14ac:dyDescent="0.2">
      <c r="C7" s="834"/>
      <c r="D7" s="334" t="s">
        <v>58</v>
      </c>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6">
        <f>SUM(E7:AC7)</f>
        <v>0</v>
      </c>
    </row>
    <row r="8" spans="3:30" ht="16.149999999999999" customHeight="1" x14ac:dyDescent="0.2">
      <c r="C8" s="834"/>
      <c r="D8" s="337" t="s">
        <v>75</v>
      </c>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9"/>
    </row>
    <row r="9" spans="3:30" ht="16.149999999999999" customHeight="1" x14ac:dyDescent="0.2">
      <c r="C9" s="835"/>
      <c r="D9" s="250" t="s">
        <v>57</v>
      </c>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340">
        <f>SUM(E9:AC9)</f>
        <v>0</v>
      </c>
    </row>
    <row r="10" spans="3:30" ht="16.149999999999999" customHeight="1" x14ac:dyDescent="0.2">
      <c r="C10" s="834"/>
      <c r="D10" s="334" t="s">
        <v>58</v>
      </c>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41">
        <f>SUM(E10:AC10)</f>
        <v>0</v>
      </c>
    </row>
    <row r="11" spans="3:30" ht="16.149999999999999" customHeight="1" x14ac:dyDescent="0.2">
      <c r="C11" s="834"/>
      <c r="D11" s="337" t="s">
        <v>75</v>
      </c>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9"/>
    </row>
    <row r="12" spans="3:30" ht="16.149999999999999" customHeight="1" x14ac:dyDescent="0.2">
      <c r="C12" s="835"/>
      <c r="D12" s="250" t="s">
        <v>57</v>
      </c>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340">
        <f>SUM(E12:AC12)</f>
        <v>0</v>
      </c>
    </row>
    <row r="13" spans="3:30" ht="16.149999999999999" customHeight="1" x14ac:dyDescent="0.2">
      <c r="C13" s="833"/>
      <c r="D13" s="249" t="s">
        <v>58</v>
      </c>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1">
        <f>SUM(E13:AC13)</f>
        <v>0</v>
      </c>
    </row>
    <row r="14" spans="3:30" ht="16.149999999999999" customHeight="1" x14ac:dyDescent="0.2">
      <c r="C14" s="834"/>
      <c r="D14" s="337" t="s">
        <v>75</v>
      </c>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39"/>
    </row>
    <row r="15" spans="3:30" ht="16.149999999999999" customHeight="1" x14ac:dyDescent="0.2">
      <c r="C15" s="835"/>
      <c r="D15" s="250" t="s">
        <v>57</v>
      </c>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340">
        <f>SUM(E15:AC15)</f>
        <v>0</v>
      </c>
    </row>
    <row r="16" spans="3:30" ht="16.149999999999999" customHeight="1" x14ac:dyDescent="0.2">
      <c r="C16" s="833"/>
      <c r="D16" s="249" t="s">
        <v>58</v>
      </c>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1">
        <f>SUM(E16:AC16)</f>
        <v>0</v>
      </c>
    </row>
    <row r="17" spans="3:30" ht="16.149999999999999" customHeight="1" x14ac:dyDescent="0.2">
      <c r="C17" s="834"/>
      <c r="D17" s="337" t="s">
        <v>75</v>
      </c>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39"/>
    </row>
    <row r="18" spans="3:30" ht="16.149999999999999" customHeight="1" x14ac:dyDescent="0.2">
      <c r="C18" s="835"/>
      <c r="D18" s="250" t="s">
        <v>57</v>
      </c>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340">
        <f>SUM(E18:AC18)</f>
        <v>0</v>
      </c>
    </row>
    <row r="19" spans="3:30" ht="16.149999999999999" customHeight="1" x14ac:dyDescent="0.2">
      <c r="C19" s="833"/>
      <c r="D19" s="249" t="s">
        <v>58</v>
      </c>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1">
        <f>SUM(E19:AC19)</f>
        <v>0</v>
      </c>
    </row>
    <row r="20" spans="3:30" ht="16.149999999999999" customHeight="1" x14ac:dyDescent="0.2">
      <c r="C20" s="834"/>
      <c r="D20" s="337" t="s">
        <v>75</v>
      </c>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39"/>
    </row>
    <row r="21" spans="3:30" ht="16.149999999999999" customHeight="1" x14ac:dyDescent="0.2">
      <c r="C21" s="835"/>
      <c r="D21" s="250" t="s">
        <v>57</v>
      </c>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340">
        <f>SUM(E21:AC21)</f>
        <v>0</v>
      </c>
    </row>
    <row r="22" spans="3:30" ht="16.149999999999999" customHeight="1" x14ac:dyDescent="0.2">
      <c r="C22" s="833"/>
      <c r="D22" s="249" t="s">
        <v>58</v>
      </c>
      <c r="E22" s="342"/>
      <c r="F22" s="342"/>
      <c r="G22" s="342"/>
      <c r="H22" s="342"/>
      <c r="I22" s="342"/>
      <c r="J22" s="342"/>
      <c r="K22" s="342"/>
      <c r="L22" s="342"/>
      <c r="M22" s="342"/>
      <c r="N22" s="342"/>
      <c r="O22" s="342"/>
      <c r="P22" s="342"/>
      <c r="Q22" s="342"/>
      <c r="R22" s="342"/>
      <c r="S22" s="342"/>
      <c r="T22" s="342"/>
      <c r="U22" s="342"/>
      <c r="V22" s="342"/>
      <c r="W22" s="342"/>
      <c r="X22" s="342"/>
      <c r="Y22" s="342"/>
      <c r="Z22" s="342"/>
      <c r="AA22" s="342"/>
      <c r="AB22" s="342"/>
      <c r="AC22" s="342"/>
      <c r="AD22" s="341">
        <f>SUM(E22:AC22)</f>
        <v>0</v>
      </c>
    </row>
    <row r="23" spans="3:30" ht="16.149999999999999" customHeight="1" x14ac:dyDescent="0.2">
      <c r="C23" s="834"/>
      <c r="D23" s="337" t="s">
        <v>75</v>
      </c>
      <c r="E23" s="343"/>
      <c r="F23" s="343"/>
      <c r="G23" s="343"/>
      <c r="H23" s="343"/>
      <c r="I23" s="343"/>
      <c r="J23" s="343"/>
      <c r="K23" s="343"/>
      <c r="L23" s="343"/>
      <c r="M23" s="343"/>
      <c r="N23" s="343"/>
      <c r="O23" s="343"/>
      <c r="P23" s="343"/>
      <c r="Q23" s="343"/>
      <c r="R23" s="343"/>
      <c r="S23" s="343"/>
      <c r="T23" s="343"/>
      <c r="U23" s="343"/>
      <c r="V23" s="343"/>
      <c r="W23" s="343"/>
      <c r="X23" s="343"/>
      <c r="Y23" s="343"/>
      <c r="Z23" s="343"/>
      <c r="AA23" s="343"/>
      <c r="AB23" s="343"/>
      <c r="AC23" s="343"/>
      <c r="AD23" s="339"/>
    </row>
    <row r="24" spans="3:30" ht="16.149999999999999" customHeight="1" x14ac:dyDescent="0.2">
      <c r="C24" s="835"/>
      <c r="D24" s="250" t="s">
        <v>57</v>
      </c>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340">
        <f>SUM(E24:AC24)</f>
        <v>0</v>
      </c>
    </row>
    <row r="25" spans="3:30" ht="16.149999999999999" customHeight="1" x14ac:dyDescent="0.2">
      <c r="C25" s="833"/>
      <c r="D25" s="249" t="s">
        <v>58</v>
      </c>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1">
        <f>SUM(E25:AC25)</f>
        <v>0</v>
      </c>
    </row>
    <row r="26" spans="3:30" ht="16.149999999999999" customHeight="1" x14ac:dyDescent="0.2">
      <c r="C26" s="834"/>
      <c r="D26" s="337" t="s">
        <v>75</v>
      </c>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39"/>
    </row>
    <row r="27" spans="3:30" ht="16.149999999999999" customHeight="1" x14ac:dyDescent="0.2">
      <c r="C27" s="835"/>
      <c r="D27" s="250" t="s">
        <v>57</v>
      </c>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340">
        <f>SUM(E27:AC27)</f>
        <v>0</v>
      </c>
    </row>
    <row r="28" spans="3:30" ht="16.149999999999999" customHeight="1" x14ac:dyDescent="0.2">
      <c r="C28" s="833"/>
      <c r="D28" s="249" t="s">
        <v>58</v>
      </c>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1">
        <f>SUM(E28:AC28)</f>
        <v>0</v>
      </c>
    </row>
    <row r="29" spans="3:30" ht="16.149999999999999" customHeight="1" x14ac:dyDescent="0.2">
      <c r="C29" s="834"/>
      <c r="D29" s="337" t="s">
        <v>75</v>
      </c>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39"/>
    </row>
    <row r="30" spans="3:30" ht="16.149999999999999" customHeight="1" x14ac:dyDescent="0.2">
      <c r="C30" s="835"/>
      <c r="D30" s="250" t="s">
        <v>57</v>
      </c>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340">
        <f>SUM(E30:AC30)</f>
        <v>0</v>
      </c>
    </row>
    <row r="31" spans="3:30" ht="16.149999999999999" customHeight="1" x14ac:dyDescent="0.2">
      <c r="C31" s="833"/>
      <c r="D31" s="249" t="s">
        <v>58</v>
      </c>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1">
        <f>SUM(E31:AC31)</f>
        <v>0</v>
      </c>
    </row>
    <row r="32" spans="3:30" ht="16.149999999999999" customHeight="1" x14ac:dyDescent="0.2">
      <c r="C32" s="834"/>
      <c r="D32" s="337" t="s">
        <v>75</v>
      </c>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39"/>
    </row>
    <row r="33" spans="3:32" ht="16.149999999999999" customHeight="1" x14ac:dyDescent="0.2">
      <c r="C33" s="835"/>
      <c r="D33" s="250" t="s">
        <v>57</v>
      </c>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340">
        <f>SUM(E33:AC33)</f>
        <v>0</v>
      </c>
    </row>
    <row r="34" spans="3:32" ht="16.149999999999999" customHeight="1" x14ac:dyDescent="0.2">
      <c r="C34" s="833"/>
      <c r="D34" s="249" t="s">
        <v>58</v>
      </c>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1">
        <f>SUM(E34:AC34)</f>
        <v>0</v>
      </c>
    </row>
    <row r="35" spans="3:32" ht="16.149999999999999" customHeight="1" x14ac:dyDescent="0.2">
      <c r="C35" s="834"/>
      <c r="D35" s="337" t="s">
        <v>75</v>
      </c>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39"/>
    </row>
    <row r="36" spans="3:32" ht="16.149999999999999" customHeight="1" x14ac:dyDescent="0.2">
      <c r="C36" s="835"/>
      <c r="D36" s="250" t="s">
        <v>57</v>
      </c>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340">
        <f>SUM(E36:AC36)</f>
        <v>0</v>
      </c>
    </row>
    <row r="37" spans="3:32" ht="16.149999999999999" customHeight="1" x14ac:dyDescent="0.2">
      <c r="C37" s="833"/>
      <c r="D37" s="249" t="s">
        <v>58</v>
      </c>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1">
        <f>SUM(E37:AC37)</f>
        <v>0</v>
      </c>
    </row>
    <row r="38" spans="3:32" ht="16.149999999999999" customHeight="1" x14ac:dyDescent="0.2">
      <c r="C38" s="834"/>
      <c r="D38" s="337" t="s">
        <v>75</v>
      </c>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39"/>
    </row>
    <row r="39" spans="3:32" ht="16.149999999999999" customHeight="1" x14ac:dyDescent="0.2">
      <c r="C39" s="835"/>
      <c r="D39" s="250" t="s">
        <v>57</v>
      </c>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340">
        <f>SUM(E39:AC39)</f>
        <v>0</v>
      </c>
    </row>
    <row r="40" spans="3:32" ht="16.149999999999999" customHeight="1" x14ac:dyDescent="0.2">
      <c r="C40" s="833"/>
      <c r="D40" s="249" t="s">
        <v>58</v>
      </c>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1">
        <f>SUM(E40:AC40)</f>
        <v>0</v>
      </c>
    </row>
    <row r="41" spans="3:32" ht="16.149999999999999" customHeight="1" x14ac:dyDescent="0.2">
      <c r="C41" s="834"/>
      <c r="D41" s="337" t="s">
        <v>75</v>
      </c>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39"/>
    </row>
    <row r="42" spans="3:32" ht="16.149999999999999" customHeight="1" x14ac:dyDescent="0.2">
      <c r="C42" s="835"/>
      <c r="D42" s="250" t="s">
        <v>57</v>
      </c>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340">
        <f>SUM(E42:AC42)</f>
        <v>0</v>
      </c>
    </row>
    <row r="43" spans="3:32" ht="20.149999999999999" customHeight="1" x14ac:dyDescent="0.2">
      <c r="C43" s="819" t="s">
        <v>56</v>
      </c>
      <c r="D43" s="836"/>
      <c r="E43" s="344">
        <f t="shared" ref="E43:AD43" si="0">E9+E12+E15+E18+E21+E24+E27+E30+E33+E36+E39+E42</f>
        <v>0</v>
      </c>
      <c r="F43" s="344">
        <f t="shared" si="0"/>
        <v>0</v>
      </c>
      <c r="G43" s="344">
        <f t="shared" si="0"/>
        <v>0</v>
      </c>
      <c r="H43" s="344">
        <f t="shared" si="0"/>
        <v>0</v>
      </c>
      <c r="I43" s="344">
        <f t="shared" si="0"/>
        <v>0</v>
      </c>
      <c r="J43" s="344">
        <f t="shared" si="0"/>
        <v>0</v>
      </c>
      <c r="K43" s="344">
        <f t="shared" si="0"/>
        <v>0</v>
      </c>
      <c r="L43" s="344">
        <f t="shared" si="0"/>
        <v>0</v>
      </c>
      <c r="M43" s="344">
        <f t="shared" si="0"/>
        <v>0</v>
      </c>
      <c r="N43" s="344">
        <f t="shared" si="0"/>
        <v>0</v>
      </c>
      <c r="O43" s="344">
        <f t="shared" si="0"/>
        <v>0</v>
      </c>
      <c r="P43" s="344">
        <f t="shared" si="0"/>
        <v>0</v>
      </c>
      <c r="Q43" s="344">
        <f t="shared" si="0"/>
        <v>0</v>
      </c>
      <c r="R43" s="344">
        <f t="shared" si="0"/>
        <v>0</v>
      </c>
      <c r="S43" s="344">
        <f t="shared" si="0"/>
        <v>0</v>
      </c>
      <c r="T43" s="344">
        <f t="shared" si="0"/>
        <v>0</v>
      </c>
      <c r="U43" s="344">
        <f t="shared" si="0"/>
        <v>0</v>
      </c>
      <c r="V43" s="344">
        <f t="shared" si="0"/>
        <v>0</v>
      </c>
      <c r="W43" s="344">
        <f t="shared" si="0"/>
        <v>0</v>
      </c>
      <c r="X43" s="344">
        <f t="shared" si="0"/>
        <v>0</v>
      </c>
      <c r="Y43" s="344">
        <f t="shared" si="0"/>
        <v>0</v>
      </c>
      <c r="Z43" s="344">
        <f t="shared" si="0"/>
        <v>0</v>
      </c>
      <c r="AA43" s="344">
        <f t="shared" si="0"/>
        <v>0</v>
      </c>
      <c r="AB43" s="344">
        <f t="shared" si="0"/>
        <v>0</v>
      </c>
      <c r="AC43" s="344">
        <f t="shared" si="0"/>
        <v>0</v>
      </c>
      <c r="AD43" s="345">
        <f t="shared" si="0"/>
        <v>0</v>
      </c>
    </row>
    <row r="44" spans="3:32" ht="16.149999999999999" customHeight="1" x14ac:dyDescent="0.2">
      <c r="C44" s="346"/>
      <c r="D44" s="287"/>
      <c r="E44" s="347"/>
      <c r="F44" s="347"/>
      <c r="G44" s="347"/>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row>
    <row r="45" spans="3:32" ht="16.149999999999999" customHeight="1" x14ac:dyDescent="0.2">
      <c r="C45" s="254" t="s">
        <v>74</v>
      </c>
      <c r="D45" s="287"/>
      <c r="E45" s="347"/>
      <c r="F45" s="347"/>
      <c r="G45" s="347"/>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row>
    <row r="46" spans="3:32" ht="16.149999999999999" customHeight="1" x14ac:dyDescent="0.2">
      <c r="C46" s="837" t="s">
        <v>73</v>
      </c>
      <c r="D46" s="838"/>
      <c r="E46" s="348">
        <f t="shared" ref="E46:AD46" si="1">ROUNDDOWN(E43/E5,3)</f>
        <v>0</v>
      </c>
      <c r="F46" s="348">
        <f t="shared" ref="F46:Z46" si="2">ROUNDDOWN(F43/F5,3)</f>
        <v>0</v>
      </c>
      <c r="G46" s="348">
        <f t="shared" si="2"/>
        <v>0</v>
      </c>
      <c r="H46" s="348">
        <f t="shared" si="2"/>
        <v>0</v>
      </c>
      <c r="I46" s="348">
        <f t="shared" si="2"/>
        <v>0</v>
      </c>
      <c r="J46" s="348">
        <f t="shared" si="2"/>
        <v>0</v>
      </c>
      <c r="K46" s="348">
        <f t="shared" si="2"/>
        <v>0</v>
      </c>
      <c r="L46" s="348">
        <f t="shared" si="2"/>
        <v>0</v>
      </c>
      <c r="M46" s="348">
        <f t="shared" si="2"/>
        <v>0</v>
      </c>
      <c r="N46" s="348">
        <f t="shared" si="2"/>
        <v>0</v>
      </c>
      <c r="O46" s="348">
        <f t="shared" si="2"/>
        <v>0</v>
      </c>
      <c r="P46" s="348">
        <f t="shared" si="2"/>
        <v>0</v>
      </c>
      <c r="Q46" s="348">
        <f t="shared" si="2"/>
        <v>0</v>
      </c>
      <c r="R46" s="348">
        <f t="shared" si="2"/>
        <v>0</v>
      </c>
      <c r="S46" s="348">
        <f t="shared" si="2"/>
        <v>0</v>
      </c>
      <c r="T46" s="348">
        <f t="shared" si="2"/>
        <v>0</v>
      </c>
      <c r="U46" s="348">
        <f t="shared" si="2"/>
        <v>0</v>
      </c>
      <c r="V46" s="348">
        <f t="shared" si="2"/>
        <v>0</v>
      </c>
      <c r="W46" s="348">
        <f t="shared" si="2"/>
        <v>0</v>
      </c>
      <c r="X46" s="348">
        <f t="shared" si="2"/>
        <v>0</v>
      </c>
      <c r="Y46" s="348">
        <f t="shared" si="2"/>
        <v>0</v>
      </c>
      <c r="Z46" s="348">
        <f t="shared" si="2"/>
        <v>0</v>
      </c>
      <c r="AA46" s="348">
        <f t="shared" si="1"/>
        <v>0</v>
      </c>
      <c r="AB46" s="348">
        <f t="shared" si="1"/>
        <v>0</v>
      </c>
      <c r="AC46" s="348">
        <f t="shared" si="1"/>
        <v>0</v>
      </c>
      <c r="AD46" s="349">
        <f t="shared" si="1"/>
        <v>0</v>
      </c>
      <c r="AF46" s="254"/>
    </row>
    <row r="47" spans="3:32" ht="16.149999999999999" customHeight="1" x14ac:dyDescent="0.2">
      <c r="C47" s="830" t="s">
        <v>72</v>
      </c>
      <c r="D47" s="831"/>
      <c r="E47" s="350">
        <f>$AD47</f>
        <v>0</v>
      </c>
      <c r="F47" s="350">
        <f t="shared" ref="F47:Z47" si="3">$AD47</f>
        <v>0</v>
      </c>
      <c r="G47" s="350">
        <f t="shared" si="3"/>
        <v>0</v>
      </c>
      <c r="H47" s="350">
        <f t="shared" si="3"/>
        <v>0</v>
      </c>
      <c r="I47" s="350">
        <f t="shared" si="3"/>
        <v>0</v>
      </c>
      <c r="J47" s="350">
        <f t="shared" si="3"/>
        <v>0</v>
      </c>
      <c r="K47" s="350">
        <f t="shared" si="3"/>
        <v>0</v>
      </c>
      <c r="L47" s="350">
        <f t="shared" si="3"/>
        <v>0</v>
      </c>
      <c r="M47" s="350">
        <f t="shared" si="3"/>
        <v>0</v>
      </c>
      <c r="N47" s="350">
        <f t="shared" si="3"/>
        <v>0</v>
      </c>
      <c r="O47" s="350">
        <f t="shared" si="3"/>
        <v>0</v>
      </c>
      <c r="P47" s="350">
        <f t="shared" si="3"/>
        <v>0</v>
      </c>
      <c r="Q47" s="350">
        <f t="shared" si="3"/>
        <v>0</v>
      </c>
      <c r="R47" s="350">
        <f t="shared" si="3"/>
        <v>0</v>
      </c>
      <c r="S47" s="350">
        <f t="shared" si="3"/>
        <v>0</v>
      </c>
      <c r="T47" s="350">
        <f t="shared" si="3"/>
        <v>0</v>
      </c>
      <c r="U47" s="350">
        <f t="shared" si="3"/>
        <v>0</v>
      </c>
      <c r="V47" s="350">
        <f t="shared" si="3"/>
        <v>0</v>
      </c>
      <c r="W47" s="350">
        <f t="shared" si="3"/>
        <v>0</v>
      </c>
      <c r="X47" s="350">
        <f t="shared" si="3"/>
        <v>0</v>
      </c>
      <c r="Y47" s="350">
        <f t="shared" si="3"/>
        <v>0</v>
      </c>
      <c r="Z47" s="350">
        <f t="shared" si="3"/>
        <v>0</v>
      </c>
      <c r="AA47" s="350">
        <f t="shared" ref="AA47:AC47" si="4">$AD47</f>
        <v>0</v>
      </c>
      <c r="AB47" s="350">
        <f t="shared" si="4"/>
        <v>0</v>
      </c>
      <c r="AC47" s="350">
        <f t="shared" si="4"/>
        <v>0</v>
      </c>
      <c r="AD47" s="351">
        <f>ROUNDDOWN(AD46,0)</f>
        <v>0</v>
      </c>
    </row>
    <row r="48" spans="3:32" ht="20.149999999999999" customHeight="1" x14ac:dyDescent="0.2">
      <c r="C48" s="812" t="s">
        <v>71</v>
      </c>
      <c r="D48" s="832"/>
      <c r="E48" s="352">
        <f t="shared" ref="E48:AC48" si="5">ROUNDDOWN(E47*E5,0)</f>
        <v>0</v>
      </c>
      <c r="F48" s="352">
        <f t="shared" ref="F48:Z48" si="6">ROUNDDOWN(F47*F5,0)</f>
        <v>0</v>
      </c>
      <c r="G48" s="352">
        <f t="shared" si="6"/>
        <v>0</v>
      </c>
      <c r="H48" s="352">
        <f t="shared" si="6"/>
        <v>0</v>
      </c>
      <c r="I48" s="352">
        <f t="shared" si="6"/>
        <v>0</v>
      </c>
      <c r="J48" s="352">
        <f t="shared" si="6"/>
        <v>0</v>
      </c>
      <c r="K48" s="352">
        <f t="shared" si="6"/>
        <v>0</v>
      </c>
      <c r="L48" s="352">
        <f t="shared" si="6"/>
        <v>0</v>
      </c>
      <c r="M48" s="352">
        <f t="shared" si="6"/>
        <v>0</v>
      </c>
      <c r="N48" s="352">
        <f t="shared" si="6"/>
        <v>0</v>
      </c>
      <c r="O48" s="352">
        <f t="shared" si="6"/>
        <v>0</v>
      </c>
      <c r="P48" s="352">
        <f t="shared" si="6"/>
        <v>0</v>
      </c>
      <c r="Q48" s="352">
        <f t="shared" si="6"/>
        <v>0</v>
      </c>
      <c r="R48" s="352">
        <f t="shared" si="6"/>
        <v>0</v>
      </c>
      <c r="S48" s="352">
        <f t="shared" si="6"/>
        <v>0</v>
      </c>
      <c r="T48" s="352">
        <f t="shared" si="6"/>
        <v>0</v>
      </c>
      <c r="U48" s="352">
        <f t="shared" si="6"/>
        <v>0</v>
      </c>
      <c r="V48" s="352">
        <f t="shared" si="6"/>
        <v>0</v>
      </c>
      <c r="W48" s="352">
        <f t="shared" si="6"/>
        <v>0</v>
      </c>
      <c r="X48" s="352">
        <f t="shared" si="6"/>
        <v>0</v>
      </c>
      <c r="Y48" s="352">
        <f t="shared" si="6"/>
        <v>0</v>
      </c>
      <c r="Z48" s="352">
        <f t="shared" si="6"/>
        <v>0</v>
      </c>
      <c r="AA48" s="352">
        <f t="shared" si="5"/>
        <v>0</v>
      </c>
      <c r="AB48" s="352">
        <f t="shared" si="5"/>
        <v>0</v>
      </c>
      <c r="AC48" s="352">
        <f t="shared" si="5"/>
        <v>0</v>
      </c>
      <c r="AD48" s="353">
        <f>SUM(E48:AC48)</f>
        <v>0</v>
      </c>
    </row>
    <row r="49" spans="3:32" ht="16.149999999999999" customHeight="1" x14ac:dyDescent="0.2">
      <c r="C49" s="255" t="s">
        <v>309</v>
      </c>
      <c r="D49" s="287"/>
      <c r="E49" s="347"/>
      <c r="F49" s="347"/>
      <c r="G49" s="347"/>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row>
    <row r="50" spans="3:32" ht="16.149999999999999" customHeight="1" x14ac:dyDescent="0.2">
      <c r="C50" s="255" t="s">
        <v>310</v>
      </c>
      <c r="D50" s="287"/>
      <c r="E50" s="347"/>
      <c r="F50" s="347"/>
      <c r="G50" s="347"/>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row>
    <row r="51" spans="3:32" ht="16.149999999999999" customHeight="1" x14ac:dyDescent="0.2">
      <c r="C51" s="255" t="s">
        <v>313</v>
      </c>
      <c r="D51" s="287"/>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row>
    <row r="52" spans="3:32" ht="16.149999999999999" customHeight="1" x14ac:dyDescent="0.2">
      <c r="C52" s="255" t="s">
        <v>415</v>
      </c>
      <c r="D52" s="287"/>
      <c r="E52" s="288"/>
      <c r="F52" s="288"/>
      <c r="G52" s="288"/>
      <c r="H52" s="288"/>
      <c r="I52" s="288"/>
      <c r="J52" s="288"/>
      <c r="K52" s="288"/>
      <c r="L52" s="288"/>
      <c r="M52" s="288"/>
      <c r="N52" s="288"/>
      <c r="O52" s="288"/>
      <c r="P52" s="288"/>
      <c r="Q52" s="288"/>
      <c r="R52" s="288"/>
      <c r="S52" s="288"/>
      <c r="T52" s="288"/>
      <c r="U52" s="288"/>
      <c r="V52" s="288"/>
      <c r="W52" s="288"/>
      <c r="X52" s="288"/>
      <c r="Y52" s="288"/>
      <c r="Z52" s="288"/>
      <c r="AA52" s="288"/>
      <c r="AB52" s="288"/>
      <c r="AC52" s="288"/>
      <c r="AF52" s="354"/>
    </row>
    <row r="53" spans="3:32" ht="16.149999999999999" customHeight="1" x14ac:dyDescent="0.2">
      <c r="C53" s="255" t="s">
        <v>311</v>
      </c>
      <c r="AD53" s="288"/>
    </row>
    <row r="54" spans="3:32" ht="16.149999999999999" customHeight="1" x14ac:dyDescent="0.2">
      <c r="C54" s="255" t="s">
        <v>312</v>
      </c>
    </row>
    <row r="55" spans="3:32" ht="16.149999999999999" customHeight="1" x14ac:dyDescent="0.2"/>
    <row r="56" spans="3:32" ht="16.149999999999999" customHeight="1" x14ac:dyDescent="0.2"/>
    <row r="57" spans="3:32" ht="16.149999999999999" customHeight="1" x14ac:dyDescent="0.2"/>
    <row r="58" spans="3:32" ht="16.149999999999999" customHeight="1" x14ac:dyDescent="0.2"/>
  </sheetData>
  <sheetProtection insertRows="0"/>
  <protectedRanges>
    <protectedRange sqref="AE51:AE52 AG51:JB52 AF51 C51:D52 C53:JB54" name="範囲3_1"/>
    <protectedRange sqref="C13 C7:D12 C14:D42 E7:AC42" name="範囲1_1"/>
    <protectedRange sqref="D13" name="範囲1_5"/>
  </protectedRanges>
  <mergeCells count="20">
    <mergeCell ref="C16:C18"/>
    <mergeCell ref="C13:C15"/>
    <mergeCell ref="C1:AD1"/>
    <mergeCell ref="C3:D4"/>
    <mergeCell ref="E3:AC3"/>
    <mergeCell ref="AD3:AD4"/>
    <mergeCell ref="C7:C9"/>
    <mergeCell ref="C10:C12"/>
    <mergeCell ref="C19:C21"/>
    <mergeCell ref="C31:C33"/>
    <mergeCell ref="C34:C36"/>
    <mergeCell ref="C37:C39"/>
    <mergeCell ref="C40:C42"/>
    <mergeCell ref="C47:D47"/>
    <mergeCell ref="C48:D48"/>
    <mergeCell ref="C28:C30"/>
    <mergeCell ref="C25:C27"/>
    <mergeCell ref="C22:C24"/>
    <mergeCell ref="C43:D43"/>
    <mergeCell ref="C46:D46"/>
  </mergeCells>
  <phoneticPr fontId="2"/>
  <printOptions horizontalCentered="1"/>
  <pageMargins left="0.19685039370078741" right="0.19685039370078741" top="0.70866141732283472" bottom="0.31496062992125984" header="0.39370078740157483" footer="0.15748031496062992"/>
  <pageSetup paperSize="8" scale="74" fitToHeight="0" orientation="landscape" r:id="rId1"/>
  <headerFooter alignWithMargins="0">
    <oddHeader>&amp;Rごみ処理施設整備・運営事業に係る提案書類(&amp;A)</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AI53"/>
  <sheetViews>
    <sheetView showGridLines="0" view="pageBreakPreview" zoomScaleNormal="100" zoomScaleSheetLayoutView="100" workbookViewId="0">
      <pane ySplit="5" topLeftCell="A6" activePane="bottomLeft" state="frozen"/>
      <selection activeCell="D23" sqref="D23"/>
      <selection pane="bottomLeft" activeCell="K18" sqref="K18"/>
    </sheetView>
  </sheetViews>
  <sheetFormatPr defaultColWidth="9" defaultRowHeight="13" x14ac:dyDescent="0.2"/>
  <cols>
    <col min="1" max="1" width="2.6328125" style="31" customWidth="1"/>
    <col min="2" max="2" width="2.453125" style="31" customWidth="1"/>
    <col min="3" max="3" width="19" style="31" customWidth="1"/>
    <col min="4" max="4" width="13.7265625" style="31" customWidth="1"/>
    <col min="5" max="33" width="8.6328125" style="31" customWidth="1"/>
    <col min="34" max="34" width="1.6328125" style="31" customWidth="1"/>
    <col min="35" max="35" width="10.6328125" style="31" customWidth="1"/>
    <col min="36" max="16384" width="9" style="31"/>
  </cols>
  <sheetData>
    <row r="2" spans="2:35" ht="21" customHeight="1" x14ac:dyDescent="0.2">
      <c r="B2" s="736" t="s">
        <v>115</v>
      </c>
      <c r="C2" s="736"/>
      <c r="D2" s="736"/>
      <c r="E2" s="736"/>
      <c r="F2" s="736"/>
      <c r="G2" s="736"/>
      <c r="H2" s="736"/>
      <c r="I2" s="736"/>
      <c r="J2" s="736"/>
      <c r="K2" s="736"/>
      <c r="L2" s="736"/>
      <c r="M2" s="736"/>
      <c r="N2" s="736"/>
      <c r="O2" s="736"/>
      <c r="P2" s="736"/>
      <c r="Q2" s="736"/>
      <c r="R2" s="736"/>
      <c r="S2" s="736"/>
      <c r="T2" s="736"/>
      <c r="U2" s="736"/>
      <c r="V2" s="736"/>
      <c r="W2" s="736"/>
      <c r="X2" s="736"/>
      <c r="Y2" s="736"/>
      <c r="Z2" s="736"/>
      <c r="AA2" s="736"/>
      <c r="AB2" s="736"/>
      <c r="AC2" s="736"/>
      <c r="AD2" s="736"/>
      <c r="AE2" s="736"/>
      <c r="AF2" s="485"/>
      <c r="AG2" s="485"/>
    </row>
    <row r="3" spans="2:35" ht="17.25" customHeight="1" x14ac:dyDescent="0.2"/>
    <row r="4" spans="2:35" x14ac:dyDescent="0.2">
      <c r="B4" s="360"/>
      <c r="C4" s="360"/>
      <c r="D4" s="360"/>
      <c r="E4" s="361"/>
      <c r="F4" s="361"/>
      <c r="G4" s="361"/>
      <c r="H4" s="361"/>
      <c r="I4" s="361"/>
      <c r="J4" s="362"/>
      <c r="K4" s="362"/>
      <c r="L4" s="362"/>
      <c r="M4" s="362"/>
      <c r="N4" s="362"/>
      <c r="O4" s="362"/>
      <c r="P4" s="362"/>
      <c r="Q4" s="362"/>
      <c r="R4" s="362"/>
      <c r="S4" s="362"/>
      <c r="T4" s="362"/>
      <c r="U4" s="362"/>
      <c r="V4" s="362"/>
      <c r="W4" s="362"/>
      <c r="X4" s="362"/>
      <c r="Y4" s="362"/>
      <c r="Z4" s="37"/>
      <c r="AA4" s="37"/>
      <c r="AB4" s="37"/>
      <c r="AC4" s="37"/>
      <c r="AD4" s="363"/>
      <c r="AE4" s="484"/>
      <c r="AF4" s="484"/>
      <c r="AG4" s="484" t="s">
        <v>109</v>
      </c>
    </row>
    <row r="5" spans="2:35" s="30" customFormat="1" ht="30" customHeight="1" x14ac:dyDescent="0.2">
      <c r="B5" s="842" t="s">
        <v>88</v>
      </c>
      <c r="C5" s="843"/>
      <c r="D5" s="844"/>
      <c r="E5" s="119" t="s">
        <v>124</v>
      </c>
      <c r="F5" s="118" t="s">
        <v>121</v>
      </c>
      <c r="G5" s="85" t="s">
        <v>122</v>
      </c>
      <c r="H5" s="85" t="s">
        <v>123</v>
      </c>
      <c r="I5" s="85" t="s">
        <v>124</v>
      </c>
      <c r="J5" s="85" t="s">
        <v>125</v>
      </c>
      <c r="K5" s="85" t="s">
        <v>126</v>
      </c>
      <c r="L5" s="85" t="s">
        <v>127</v>
      </c>
      <c r="M5" s="85" t="s">
        <v>128</v>
      </c>
      <c r="N5" s="85" t="s">
        <v>129</v>
      </c>
      <c r="O5" s="85" t="s">
        <v>130</v>
      </c>
      <c r="P5" s="85" t="s">
        <v>131</v>
      </c>
      <c r="Q5" s="85" t="s">
        <v>132</v>
      </c>
      <c r="R5" s="85" t="s">
        <v>133</v>
      </c>
      <c r="S5" s="85" t="s">
        <v>134</v>
      </c>
      <c r="T5" s="85" t="s">
        <v>135</v>
      </c>
      <c r="U5" s="85" t="s">
        <v>136</v>
      </c>
      <c r="V5" s="85" t="s">
        <v>137</v>
      </c>
      <c r="W5" s="85" t="s">
        <v>138</v>
      </c>
      <c r="X5" s="85" t="s">
        <v>139</v>
      </c>
      <c r="Y5" s="85" t="s">
        <v>140</v>
      </c>
      <c r="Z5" s="85" t="s">
        <v>141</v>
      </c>
      <c r="AA5" s="85" t="s">
        <v>142</v>
      </c>
      <c r="AB5" s="85" t="s">
        <v>300</v>
      </c>
      <c r="AC5" s="85" t="s">
        <v>301</v>
      </c>
      <c r="AD5" s="85" t="s">
        <v>302</v>
      </c>
      <c r="AE5" s="85" t="s">
        <v>322</v>
      </c>
      <c r="AF5" s="85" t="s">
        <v>323</v>
      </c>
      <c r="AG5" s="486" t="s">
        <v>324</v>
      </c>
    </row>
    <row r="6" spans="2:35" s="30" customFormat="1" ht="15" customHeight="1" x14ac:dyDescent="0.2">
      <c r="B6" s="364" t="s">
        <v>94</v>
      </c>
      <c r="C6" s="365"/>
      <c r="D6" s="365"/>
      <c r="E6" s="366"/>
      <c r="F6" s="367"/>
      <c r="G6" s="368"/>
      <c r="H6" s="368"/>
      <c r="I6" s="368"/>
      <c r="J6" s="369"/>
      <c r="K6" s="369"/>
      <c r="L6" s="368"/>
      <c r="M6" s="368"/>
      <c r="N6" s="368"/>
      <c r="O6" s="368"/>
      <c r="P6" s="368"/>
      <c r="Q6" s="368"/>
      <c r="R6" s="368"/>
      <c r="S6" s="368"/>
      <c r="T6" s="368"/>
      <c r="U6" s="368"/>
      <c r="V6" s="368"/>
      <c r="W6" s="368"/>
      <c r="X6" s="368"/>
      <c r="Y6" s="368"/>
      <c r="Z6" s="368"/>
      <c r="AA6" s="368"/>
      <c r="AB6" s="368"/>
      <c r="AC6" s="368"/>
      <c r="AD6" s="368"/>
      <c r="AE6" s="368"/>
      <c r="AF6" s="368"/>
      <c r="AG6" s="487"/>
      <c r="AH6" s="233"/>
      <c r="AI6" s="370"/>
    </row>
    <row r="7" spans="2:35" s="30" customFormat="1" ht="15" customHeight="1" x14ac:dyDescent="0.2">
      <c r="B7" s="371"/>
      <c r="C7" s="845" t="s">
        <v>411</v>
      </c>
      <c r="D7" s="372" t="s">
        <v>412</v>
      </c>
      <c r="E7" s="373"/>
      <c r="F7" s="374"/>
      <c r="G7" s="375"/>
      <c r="H7" s="376"/>
      <c r="I7" s="376"/>
      <c r="J7" s="377"/>
      <c r="K7" s="377"/>
      <c r="L7" s="376"/>
      <c r="M7" s="376"/>
      <c r="N7" s="376"/>
      <c r="O7" s="376"/>
      <c r="P7" s="376"/>
      <c r="Q7" s="376"/>
      <c r="R7" s="376"/>
      <c r="S7" s="376"/>
      <c r="T7" s="376"/>
      <c r="U7" s="376"/>
      <c r="V7" s="376"/>
      <c r="W7" s="376"/>
      <c r="X7" s="376"/>
      <c r="Y7" s="376"/>
      <c r="Z7" s="376"/>
      <c r="AA7" s="376"/>
      <c r="AB7" s="376"/>
      <c r="AC7" s="376"/>
      <c r="AD7" s="376"/>
      <c r="AE7" s="376"/>
      <c r="AF7" s="376"/>
      <c r="AG7" s="488"/>
      <c r="AH7" s="233"/>
      <c r="AI7" s="370"/>
    </row>
    <row r="8" spans="2:35" s="30" customFormat="1" ht="15" customHeight="1" x14ac:dyDescent="0.2">
      <c r="B8" s="371"/>
      <c r="C8" s="846"/>
      <c r="D8" s="378" t="s">
        <v>413</v>
      </c>
      <c r="E8" s="379"/>
      <c r="F8" s="380"/>
      <c r="G8" s="381"/>
      <c r="H8" s="381"/>
      <c r="I8" s="381"/>
      <c r="J8" s="382"/>
      <c r="K8" s="382"/>
      <c r="L8" s="381"/>
      <c r="M8" s="381"/>
      <c r="N8" s="381"/>
      <c r="O8" s="381"/>
      <c r="P8" s="381"/>
      <c r="Q8" s="381"/>
      <c r="R8" s="381"/>
      <c r="S8" s="381"/>
      <c r="T8" s="381"/>
      <c r="U8" s="381"/>
      <c r="V8" s="381"/>
      <c r="W8" s="381"/>
      <c r="X8" s="381"/>
      <c r="Y8" s="381"/>
      <c r="Z8" s="381"/>
      <c r="AA8" s="381"/>
      <c r="AB8" s="381"/>
      <c r="AC8" s="381"/>
      <c r="AD8" s="381"/>
      <c r="AE8" s="381"/>
      <c r="AF8" s="381"/>
      <c r="AG8" s="489"/>
      <c r="AH8" s="233"/>
      <c r="AI8" s="370"/>
    </row>
    <row r="9" spans="2:35" s="30" customFormat="1" ht="15" customHeight="1" x14ac:dyDescent="0.2">
      <c r="B9" s="364" t="s">
        <v>93</v>
      </c>
      <c r="C9" s="365"/>
      <c r="D9" s="365"/>
      <c r="E9" s="366"/>
      <c r="F9" s="367"/>
      <c r="G9" s="368"/>
      <c r="H9" s="368"/>
      <c r="I9" s="368"/>
      <c r="J9" s="369"/>
      <c r="K9" s="369"/>
      <c r="L9" s="368"/>
      <c r="M9" s="368"/>
      <c r="N9" s="368"/>
      <c r="O9" s="368"/>
      <c r="P9" s="368"/>
      <c r="Q9" s="368"/>
      <c r="R9" s="368"/>
      <c r="S9" s="368"/>
      <c r="T9" s="368"/>
      <c r="U9" s="368"/>
      <c r="V9" s="368"/>
      <c r="W9" s="368"/>
      <c r="X9" s="368"/>
      <c r="Y9" s="368"/>
      <c r="Z9" s="368"/>
      <c r="AA9" s="368"/>
      <c r="AB9" s="368"/>
      <c r="AC9" s="368"/>
      <c r="AD9" s="368"/>
      <c r="AE9" s="368"/>
      <c r="AF9" s="368"/>
      <c r="AG9" s="487"/>
      <c r="AH9" s="233"/>
      <c r="AI9" s="370"/>
    </row>
    <row r="10" spans="2:35" s="30" customFormat="1" ht="15" customHeight="1" x14ac:dyDescent="0.2">
      <c r="B10" s="383"/>
      <c r="C10" s="845" t="s">
        <v>110</v>
      </c>
      <c r="D10" s="372" t="s">
        <v>412</v>
      </c>
      <c r="E10" s="384"/>
      <c r="F10" s="374"/>
      <c r="G10" s="376"/>
      <c r="H10" s="376"/>
      <c r="I10" s="376"/>
      <c r="J10" s="377"/>
      <c r="K10" s="377"/>
      <c r="L10" s="376"/>
      <c r="M10" s="376"/>
      <c r="N10" s="376"/>
      <c r="O10" s="376"/>
      <c r="P10" s="376"/>
      <c r="Q10" s="376"/>
      <c r="R10" s="376"/>
      <c r="S10" s="376"/>
      <c r="T10" s="376"/>
      <c r="U10" s="376"/>
      <c r="V10" s="376"/>
      <c r="W10" s="376"/>
      <c r="X10" s="376"/>
      <c r="Y10" s="376"/>
      <c r="Z10" s="376"/>
      <c r="AA10" s="376"/>
      <c r="AB10" s="376"/>
      <c r="AC10" s="376"/>
      <c r="AD10" s="376"/>
      <c r="AE10" s="376"/>
      <c r="AF10" s="376"/>
      <c r="AG10" s="488"/>
      <c r="AH10" s="233"/>
      <c r="AI10" s="370"/>
    </row>
    <row r="11" spans="2:35" s="30" customFormat="1" ht="15" customHeight="1" x14ac:dyDescent="0.2">
      <c r="B11" s="383"/>
      <c r="C11" s="846"/>
      <c r="D11" s="378" t="s">
        <v>413</v>
      </c>
      <c r="E11" s="379"/>
      <c r="F11" s="380"/>
      <c r="G11" s="381"/>
      <c r="H11" s="381"/>
      <c r="I11" s="381"/>
      <c r="J11" s="382"/>
      <c r="K11" s="382"/>
      <c r="L11" s="381"/>
      <c r="M11" s="381"/>
      <c r="N11" s="381"/>
      <c r="O11" s="381"/>
      <c r="P11" s="381"/>
      <c r="Q11" s="381"/>
      <c r="R11" s="381"/>
      <c r="S11" s="381"/>
      <c r="T11" s="381"/>
      <c r="U11" s="381"/>
      <c r="V11" s="381"/>
      <c r="W11" s="381"/>
      <c r="X11" s="381"/>
      <c r="Y11" s="381"/>
      <c r="Z11" s="381"/>
      <c r="AA11" s="381"/>
      <c r="AB11" s="381"/>
      <c r="AC11" s="381"/>
      <c r="AD11" s="381"/>
      <c r="AE11" s="381"/>
      <c r="AF11" s="381"/>
      <c r="AG11" s="489"/>
      <c r="AH11" s="233"/>
      <c r="AI11" s="370"/>
    </row>
    <row r="12" spans="2:35" s="30" customFormat="1" ht="15" customHeight="1" x14ac:dyDescent="0.2">
      <c r="B12" s="383"/>
      <c r="C12" s="385" t="s">
        <v>111</v>
      </c>
      <c r="D12" s="386"/>
      <c r="E12" s="387"/>
      <c r="F12" s="388"/>
      <c r="G12" s="389"/>
      <c r="H12" s="389"/>
      <c r="I12" s="389"/>
      <c r="J12" s="390"/>
      <c r="K12" s="390"/>
      <c r="L12" s="389"/>
      <c r="M12" s="389"/>
      <c r="N12" s="389"/>
      <c r="O12" s="389"/>
      <c r="P12" s="389"/>
      <c r="Q12" s="389"/>
      <c r="R12" s="389"/>
      <c r="S12" s="389"/>
      <c r="T12" s="389"/>
      <c r="U12" s="389"/>
      <c r="V12" s="389"/>
      <c r="W12" s="389"/>
      <c r="X12" s="389"/>
      <c r="Y12" s="389"/>
      <c r="Z12" s="389"/>
      <c r="AA12" s="389"/>
      <c r="AB12" s="389"/>
      <c r="AC12" s="389"/>
      <c r="AD12" s="389"/>
      <c r="AE12" s="389"/>
      <c r="AF12" s="389"/>
      <c r="AG12" s="490"/>
      <c r="AH12" s="233"/>
      <c r="AI12" s="370"/>
    </row>
    <row r="13" spans="2:35" s="30" customFormat="1" ht="15" customHeight="1" x14ac:dyDescent="0.2">
      <c r="B13" s="383"/>
      <c r="C13" s="391" t="s">
        <v>112</v>
      </c>
      <c r="D13" s="386"/>
      <c r="E13" s="379"/>
      <c r="F13" s="380"/>
      <c r="G13" s="381"/>
      <c r="H13" s="381"/>
      <c r="I13" s="381"/>
      <c r="J13" s="382"/>
      <c r="K13" s="382"/>
      <c r="L13" s="381"/>
      <c r="M13" s="381"/>
      <c r="N13" s="381"/>
      <c r="O13" s="381"/>
      <c r="P13" s="381"/>
      <c r="Q13" s="381"/>
      <c r="R13" s="381"/>
      <c r="S13" s="381"/>
      <c r="T13" s="381"/>
      <c r="U13" s="381"/>
      <c r="V13" s="381"/>
      <c r="W13" s="381"/>
      <c r="X13" s="381"/>
      <c r="Y13" s="381"/>
      <c r="Z13" s="381"/>
      <c r="AA13" s="381"/>
      <c r="AB13" s="381"/>
      <c r="AC13" s="381"/>
      <c r="AD13" s="381"/>
      <c r="AE13" s="381"/>
      <c r="AF13" s="381"/>
      <c r="AG13" s="489"/>
      <c r="AH13" s="233"/>
      <c r="AI13" s="370"/>
    </row>
    <row r="14" spans="2:35" s="30" customFormat="1" ht="15" customHeight="1" x14ac:dyDescent="0.2">
      <c r="B14" s="392"/>
      <c r="C14" s="847" t="s">
        <v>113</v>
      </c>
      <c r="D14" s="378" t="s">
        <v>412</v>
      </c>
      <c r="E14" s="379"/>
      <c r="F14" s="380"/>
      <c r="G14" s="381"/>
      <c r="H14" s="381"/>
      <c r="I14" s="381"/>
      <c r="J14" s="382"/>
      <c r="K14" s="382"/>
      <c r="L14" s="381"/>
      <c r="M14" s="381"/>
      <c r="N14" s="381"/>
      <c r="O14" s="381"/>
      <c r="P14" s="381"/>
      <c r="Q14" s="381"/>
      <c r="R14" s="381"/>
      <c r="S14" s="381"/>
      <c r="T14" s="381"/>
      <c r="U14" s="381"/>
      <c r="V14" s="381"/>
      <c r="W14" s="381"/>
      <c r="X14" s="381"/>
      <c r="Y14" s="381"/>
      <c r="Z14" s="381"/>
      <c r="AA14" s="381"/>
      <c r="AB14" s="381"/>
      <c r="AC14" s="381"/>
      <c r="AD14" s="381"/>
      <c r="AE14" s="381"/>
      <c r="AF14" s="381"/>
      <c r="AG14" s="489"/>
      <c r="AH14" s="233"/>
      <c r="AI14" s="370"/>
    </row>
    <row r="15" spans="2:35" s="30" customFormat="1" ht="15" customHeight="1" x14ac:dyDescent="0.2">
      <c r="B15" s="392"/>
      <c r="C15" s="848"/>
      <c r="D15" s="378" t="s">
        <v>413</v>
      </c>
      <c r="E15" s="393"/>
      <c r="F15" s="394"/>
      <c r="G15" s="395"/>
      <c r="H15" s="395"/>
      <c r="I15" s="395"/>
      <c r="J15" s="396"/>
      <c r="K15" s="396"/>
      <c r="L15" s="395"/>
      <c r="M15" s="395"/>
      <c r="N15" s="395"/>
      <c r="O15" s="395"/>
      <c r="P15" s="395"/>
      <c r="Q15" s="395"/>
      <c r="R15" s="395"/>
      <c r="S15" s="395"/>
      <c r="T15" s="395"/>
      <c r="U15" s="395"/>
      <c r="V15" s="395"/>
      <c r="W15" s="395"/>
      <c r="X15" s="395"/>
      <c r="Y15" s="395"/>
      <c r="Z15" s="395"/>
      <c r="AA15" s="395"/>
      <c r="AB15" s="395"/>
      <c r="AC15" s="395"/>
      <c r="AD15" s="395"/>
      <c r="AE15" s="395"/>
      <c r="AF15" s="395"/>
      <c r="AG15" s="491"/>
      <c r="AH15" s="233"/>
      <c r="AI15" s="233"/>
    </row>
    <row r="16" spans="2:35" s="30" customFormat="1" ht="15" customHeight="1" x14ac:dyDescent="0.2">
      <c r="B16" s="397" t="s">
        <v>92</v>
      </c>
      <c r="C16" s="398"/>
      <c r="D16" s="398"/>
      <c r="E16" s="366">
        <f t="shared" ref="E16:F16" si="0">E6-E9</f>
        <v>0</v>
      </c>
      <c r="F16" s="367">
        <f t="shared" si="0"/>
        <v>0</v>
      </c>
      <c r="G16" s="368">
        <f t="shared" ref="G16:AB16" si="1">G6-G9</f>
        <v>0</v>
      </c>
      <c r="H16" s="368">
        <f t="shared" si="1"/>
        <v>0</v>
      </c>
      <c r="I16" s="368">
        <f t="shared" si="1"/>
        <v>0</v>
      </c>
      <c r="J16" s="369">
        <f t="shared" si="1"/>
        <v>0</v>
      </c>
      <c r="K16" s="369">
        <f t="shared" si="1"/>
        <v>0</v>
      </c>
      <c r="L16" s="368">
        <f t="shared" si="1"/>
        <v>0</v>
      </c>
      <c r="M16" s="368">
        <f t="shared" si="1"/>
        <v>0</v>
      </c>
      <c r="N16" s="368">
        <f t="shared" si="1"/>
        <v>0</v>
      </c>
      <c r="O16" s="368">
        <f t="shared" si="1"/>
        <v>0</v>
      </c>
      <c r="P16" s="368">
        <f t="shared" si="1"/>
        <v>0</v>
      </c>
      <c r="Q16" s="368">
        <f t="shared" si="1"/>
        <v>0</v>
      </c>
      <c r="R16" s="368">
        <f t="shared" si="1"/>
        <v>0</v>
      </c>
      <c r="S16" s="368">
        <f t="shared" si="1"/>
        <v>0</v>
      </c>
      <c r="T16" s="368">
        <f t="shared" si="1"/>
        <v>0</v>
      </c>
      <c r="U16" s="368">
        <f t="shared" si="1"/>
        <v>0</v>
      </c>
      <c r="V16" s="368">
        <f t="shared" si="1"/>
        <v>0</v>
      </c>
      <c r="W16" s="368">
        <f t="shared" ref="W16:Y16" si="2">W6-W9</f>
        <v>0</v>
      </c>
      <c r="X16" s="368">
        <f t="shared" si="2"/>
        <v>0</v>
      </c>
      <c r="Y16" s="368">
        <f t="shared" si="2"/>
        <v>0</v>
      </c>
      <c r="Z16" s="368">
        <f t="shared" si="1"/>
        <v>0</v>
      </c>
      <c r="AA16" s="368">
        <f t="shared" si="1"/>
        <v>0</v>
      </c>
      <c r="AB16" s="368">
        <f t="shared" si="1"/>
        <v>0</v>
      </c>
      <c r="AC16" s="368">
        <f t="shared" ref="AC16:AE16" si="3">AC6-AC9</f>
        <v>0</v>
      </c>
      <c r="AD16" s="368">
        <f t="shared" si="3"/>
        <v>0</v>
      </c>
      <c r="AE16" s="368">
        <f t="shared" si="3"/>
        <v>0</v>
      </c>
      <c r="AF16" s="368">
        <f t="shared" ref="AF16:AG16" si="4">AF6-AF9</f>
        <v>0</v>
      </c>
      <c r="AG16" s="487">
        <f t="shared" si="4"/>
        <v>0</v>
      </c>
      <c r="AH16" s="233"/>
      <c r="AI16" s="370"/>
    </row>
    <row r="17" spans="2:35" s="30" customFormat="1" ht="15" customHeight="1" x14ac:dyDescent="0.2">
      <c r="B17" s="397" t="s">
        <v>91</v>
      </c>
      <c r="C17" s="398"/>
      <c r="D17" s="398"/>
      <c r="E17" s="379">
        <f t="shared" ref="E17:F17" si="5">E32</f>
        <v>0</v>
      </c>
      <c r="F17" s="380">
        <f t="shared" si="5"/>
        <v>0</v>
      </c>
      <c r="G17" s="381">
        <f t="shared" ref="G17:AB17" si="6">G32</f>
        <v>0</v>
      </c>
      <c r="H17" s="381">
        <f t="shared" si="6"/>
        <v>0</v>
      </c>
      <c r="I17" s="381">
        <f t="shared" si="6"/>
        <v>0</v>
      </c>
      <c r="J17" s="369">
        <f t="shared" si="6"/>
        <v>0</v>
      </c>
      <c r="K17" s="369">
        <f t="shared" si="6"/>
        <v>0</v>
      </c>
      <c r="L17" s="368">
        <f t="shared" si="6"/>
        <v>0</v>
      </c>
      <c r="M17" s="368">
        <f t="shared" si="6"/>
        <v>0</v>
      </c>
      <c r="N17" s="368">
        <f t="shared" si="6"/>
        <v>0</v>
      </c>
      <c r="O17" s="368">
        <f t="shared" si="6"/>
        <v>0</v>
      </c>
      <c r="P17" s="368">
        <f t="shared" si="6"/>
        <v>0</v>
      </c>
      <c r="Q17" s="368">
        <f t="shared" si="6"/>
        <v>0</v>
      </c>
      <c r="R17" s="368">
        <f t="shared" si="6"/>
        <v>0</v>
      </c>
      <c r="S17" s="368">
        <f t="shared" si="6"/>
        <v>0</v>
      </c>
      <c r="T17" s="368">
        <f t="shared" si="6"/>
        <v>0</v>
      </c>
      <c r="U17" s="368">
        <f t="shared" si="6"/>
        <v>0</v>
      </c>
      <c r="V17" s="368">
        <f t="shared" si="6"/>
        <v>0</v>
      </c>
      <c r="W17" s="368">
        <f t="shared" ref="W17:Y17" si="7">W32</f>
        <v>0</v>
      </c>
      <c r="X17" s="368">
        <f t="shared" si="7"/>
        <v>0</v>
      </c>
      <c r="Y17" s="368">
        <f t="shared" si="7"/>
        <v>0</v>
      </c>
      <c r="Z17" s="368">
        <f t="shared" si="6"/>
        <v>0</v>
      </c>
      <c r="AA17" s="368">
        <f t="shared" si="6"/>
        <v>0</v>
      </c>
      <c r="AB17" s="368">
        <f t="shared" si="6"/>
        <v>0</v>
      </c>
      <c r="AC17" s="368">
        <f t="shared" ref="AC17:AE17" si="8">AC32</f>
        <v>0</v>
      </c>
      <c r="AD17" s="368">
        <f t="shared" si="8"/>
        <v>0</v>
      </c>
      <c r="AE17" s="368">
        <f t="shared" si="8"/>
        <v>0</v>
      </c>
      <c r="AF17" s="368">
        <f t="shared" ref="AF17:AG17" si="9">AF32</f>
        <v>0</v>
      </c>
      <c r="AG17" s="487">
        <f t="shared" si="9"/>
        <v>0</v>
      </c>
      <c r="AH17" s="233"/>
      <c r="AI17" s="370"/>
    </row>
    <row r="18" spans="2:35" s="30" customFormat="1" ht="15" customHeight="1" x14ac:dyDescent="0.2">
      <c r="B18" s="397" t="s">
        <v>90</v>
      </c>
      <c r="C18" s="398"/>
      <c r="D18" s="398"/>
      <c r="E18" s="366">
        <f t="shared" ref="E18:F18" si="10">E16-E17</f>
        <v>0</v>
      </c>
      <c r="F18" s="367">
        <f t="shared" si="10"/>
        <v>0</v>
      </c>
      <c r="G18" s="368">
        <f t="shared" ref="G18:AB18" si="11">G16-G17</f>
        <v>0</v>
      </c>
      <c r="H18" s="368">
        <f t="shared" si="11"/>
        <v>0</v>
      </c>
      <c r="I18" s="368">
        <f t="shared" si="11"/>
        <v>0</v>
      </c>
      <c r="J18" s="369">
        <f t="shared" si="11"/>
        <v>0</v>
      </c>
      <c r="K18" s="369">
        <f t="shared" si="11"/>
        <v>0</v>
      </c>
      <c r="L18" s="368">
        <f t="shared" si="11"/>
        <v>0</v>
      </c>
      <c r="M18" s="368">
        <f t="shared" si="11"/>
        <v>0</v>
      </c>
      <c r="N18" s="368">
        <f t="shared" si="11"/>
        <v>0</v>
      </c>
      <c r="O18" s="368">
        <f t="shared" si="11"/>
        <v>0</v>
      </c>
      <c r="P18" s="368">
        <f t="shared" si="11"/>
        <v>0</v>
      </c>
      <c r="Q18" s="368">
        <f t="shared" si="11"/>
        <v>0</v>
      </c>
      <c r="R18" s="368">
        <f t="shared" si="11"/>
        <v>0</v>
      </c>
      <c r="S18" s="368">
        <f t="shared" si="11"/>
        <v>0</v>
      </c>
      <c r="T18" s="368">
        <f t="shared" si="11"/>
        <v>0</v>
      </c>
      <c r="U18" s="368">
        <f t="shared" si="11"/>
        <v>0</v>
      </c>
      <c r="V18" s="368">
        <f t="shared" si="11"/>
        <v>0</v>
      </c>
      <c r="W18" s="368">
        <f t="shared" ref="W18:Y18" si="12">W16-W17</f>
        <v>0</v>
      </c>
      <c r="X18" s="368">
        <f t="shared" si="12"/>
        <v>0</v>
      </c>
      <c r="Y18" s="368">
        <f t="shared" si="12"/>
        <v>0</v>
      </c>
      <c r="Z18" s="368">
        <f t="shared" si="11"/>
        <v>0</v>
      </c>
      <c r="AA18" s="368">
        <f t="shared" si="11"/>
        <v>0</v>
      </c>
      <c r="AB18" s="368">
        <f t="shared" si="11"/>
        <v>0</v>
      </c>
      <c r="AC18" s="368">
        <f t="shared" ref="AC18:AE18" si="13">AC16-AC17</f>
        <v>0</v>
      </c>
      <c r="AD18" s="368">
        <f t="shared" si="13"/>
        <v>0</v>
      </c>
      <c r="AE18" s="368">
        <f t="shared" si="13"/>
        <v>0</v>
      </c>
      <c r="AF18" s="368">
        <f t="shared" ref="AF18:AG18" si="14">AF16-AF17</f>
        <v>0</v>
      </c>
      <c r="AG18" s="487">
        <f t="shared" si="14"/>
        <v>0</v>
      </c>
      <c r="AH18" s="233"/>
      <c r="AI18" s="370"/>
    </row>
    <row r="19" spans="2:35" s="30" customFormat="1" ht="13.15" customHeight="1" x14ac:dyDescent="0.2">
      <c r="D19" s="233"/>
      <c r="E19" s="399"/>
      <c r="F19" s="399"/>
      <c r="G19" s="399"/>
      <c r="H19" s="399"/>
      <c r="I19" s="399"/>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row>
    <row r="20" spans="2:35" s="30" customFormat="1" ht="13.15" customHeight="1" x14ac:dyDescent="0.2">
      <c r="D20" s="233"/>
      <c r="E20" s="399"/>
      <c r="F20" s="399"/>
      <c r="G20" s="399"/>
      <c r="H20" s="399"/>
      <c r="I20" s="399"/>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row>
    <row r="21" spans="2:35" x14ac:dyDescent="0.2">
      <c r="B21" s="360" t="s">
        <v>89</v>
      </c>
      <c r="C21" s="360"/>
      <c r="D21" s="360"/>
      <c r="E21" s="362"/>
      <c r="F21" s="362"/>
      <c r="G21" s="362"/>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row>
    <row r="22" spans="2:35" s="30" customFormat="1" ht="30" customHeight="1" x14ac:dyDescent="0.2">
      <c r="B22" s="842" t="s">
        <v>88</v>
      </c>
      <c r="C22" s="843"/>
      <c r="D22" s="844"/>
      <c r="E22" s="119" t="str">
        <f>E5</f>
        <v>令和8
年度</v>
      </c>
      <c r="F22" s="118" t="str">
        <f t="shared" ref="F22:AG22" si="15">F5</f>
        <v>令和5
年度</v>
      </c>
      <c r="G22" s="85" t="str">
        <f t="shared" si="15"/>
        <v>令和6
年度</v>
      </c>
      <c r="H22" s="85" t="str">
        <f t="shared" si="15"/>
        <v>令和7
年度</v>
      </c>
      <c r="I22" s="85" t="str">
        <f t="shared" si="15"/>
        <v>令和8
年度</v>
      </c>
      <c r="J22" s="85" t="str">
        <f t="shared" si="15"/>
        <v>令和9
年度</v>
      </c>
      <c r="K22" s="85" t="str">
        <f t="shared" si="15"/>
        <v>令和10
年度</v>
      </c>
      <c r="L22" s="85" t="str">
        <f t="shared" si="15"/>
        <v>令和11
年度</v>
      </c>
      <c r="M22" s="85" t="str">
        <f t="shared" si="15"/>
        <v>令和12
年度</v>
      </c>
      <c r="N22" s="85" t="str">
        <f t="shared" si="15"/>
        <v>令和13
年度</v>
      </c>
      <c r="O22" s="85" t="str">
        <f t="shared" si="15"/>
        <v>令和14
年度</v>
      </c>
      <c r="P22" s="85" t="str">
        <f t="shared" si="15"/>
        <v>令和15
年度</v>
      </c>
      <c r="Q22" s="85" t="str">
        <f t="shared" si="15"/>
        <v>令和16
年度</v>
      </c>
      <c r="R22" s="85" t="str">
        <f t="shared" si="15"/>
        <v>令和17
年度</v>
      </c>
      <c r="S22" s="85" t="str">
        <f t="shared" si="15"/>
        <v>令和18
年度</v>
      </c>
      <c r="T22" s="85" t="str">
        <f t="shared" si="15"/>
        <v>令和19
年度</v>
      </c>
      <c r="U22" s="85" t="str">
        <f t="shared" si="15"/>
        <v>令和20
年度</v>
      </c>
      <c r="V22" s="85" t="str">
        <f t="shared" si="15"/>
        <v>令和21
年度</v>
      </c>
      <c r="W22" s="85" t="str">
        <f t="shared" si="15"/>
        <v>令和22
年度</v>
      </c>
      <c r="X22" s="85" t="str">
        <f t="shared" si="15"/>
        <v>令和23
年度</v>
      </c>
      <c r="Y22" s="85" t="str">
        <f t="shared" si="15"/>
        <v>令和24
年度</v>
      </c>
      <c r="Z22" s="85" t="str">
        <f t="shared" si="15"/>
        <v>令和25
年度</v>
      </c>
      <c r="AA22" s="85" t="str">
        <f t="shared" si="15"/>
        <v>令和26
年度</v>
      </c>
      <c r="AB22" s="85" t="str">
        <f t="shared" si="15"/>
        <v>令和27
年度</v>
      </c>
      <c r="AC22" s="85" t="str">
        <f t="shared" si="15"/>
        <v>令和28
年度</v>
      </c>
      <c r="AD22" s="85" t="str">
        <f t="shared" si="15"/>
        <v>令和29
年度</v>
      </c>
      <c r="AE22" s="85" t="str">
        <f t="shared" si="15"/>
        <v>令和30
年度</v>
      </c>
      <c r="AF22" s="85" t="str">
        <f t="shared" si="15"/>
        <v>令和31
年度</v>
      </c>
      <c r="AG22" s="486" t="str">
        <f t="shared" si="15"/>
        <v>令和32
年度</v>
      </c>
    </row>
    <row r="23" spans="2:35" s="30" customFormat="1" ht="15" customHeight="1" x14ac:dyDescent="0.2">
      <c r="B23" s="400" t="s">
        <v>87</v>
      </c>
      <c r="C23" s="401"/>
      <c r="D23" s="402"/>
      <c r="E23" s="403">
        <f t="shared" ref="E23:F23" si="16">E16</f>
        <v>0</v>
      </c>
      <c r="F23" s="404">
        <f t="shared" si="16"/>
        <v>0</v>
      </c>
      <c r="G23" s="405">
        <f t="shared" ref="G23:AB23" si="17">G16</f>
        <v>0</v>
      </c>
      <c r="H23" s="406">
        <f t="shared" si="17"/>
        <v>0</v>
      </c>
      <c r="I23" s="406">
        <f t="shared" si="17"/>
        <v>0</v>
      </c>
      <c r="J23" s="407">
        <f t="shared" si="17"/>
        <v>0</v>
      </c>
      <c r="K23" s="407">
        <f t="shared" si="17"/>
        <v>0</v>
      </c>
      <c r="L23" s="406">
        <f t="shared" si="17"/>
        <v>0</v>
      </c>
      <c r="M23" s="406">
        <f t="shared" si="17"/>
        <v>0</v>
      </c>
      <c r="N23" s="406">
        <f t="shared" si="17"/>
        <v>0</v>
      </c>
      <c r="O23" s="406">
        <f t="shared" si="17"/>
        <v>0</v>
      </c>
      <c r="P23" s="406">
        <f t="shared" si="17"/>
        <v>0</v>
      </c>
      <c r="Q23" s="406">
        <f t="shared" si="17"/>
        <v>0</v>
      </c>
      <c r="R23" s="406">
        <f t="shared" si="17"/>
        <v>0</v>
      </c>
      <c r="S23" s="406">
        <f t="shared" si="17"/>
        <v>0</v>
      </c>
      <c r="T23" s="406">
        <f t="shared" si="17"/>
        <v>0</v>
      </c>
      <c r="U23" s="406">
        <f t="shared" si="17"/>
        <v>0</v>
      </c>
      <c r="V23" s="406">
        <f t="shared" si="17"/>
        <v>0</v>
      </c>
      <c r="W23" s="406">
        <f t="shared" ref="W23:Y23" si="18">W16</f>
        <v>0</v>
      </c>
      <c r="X23" s="406">
        <f t="shared" si="18"/>
        <v>0</v>
      </c>
      <c r="Y23" s="406">
        <f t="shared" si="18"/>
        <v>0</v>
      </c>
      <c r="Z23" s="406">
        <f t="shared" si="17"/>
        <v>0</v>
      </c>
      <c r="AA23" s="406">
        <f t="shared" si="17"/>
        <v>0</v>
      </c>
      <c r="AB23" s="406">
        <f t="shared" si="17"/>
        <v>0</v>
      </c>
      <c r="AC23" s="406">
        <f t="shared" ref="AC23:AE23" si="19">AC16</f>
        <v>0</v>
      </c>
      <c r="AD23" s="406">
        <f t="shared" si="19"/>
        <v>0</v>
      </c>
      <c r="AE23" s="406">
        <f t="shared" si="19"/>
        <v>0</v>
      </c>
      <c r="AF23" s="406">
        <f t="shared" ref="AF23:AG23" si="20">AF16</f>
        <v>0</v>
      </c>
      <c r="AG23" s="492">
        <f t="shared" si="20"/>
        <v>0</v>
      </c>
      <c r="AI23" s="370"/>
    </row>
    <row r="24" spans="2:35" s="30" customFormat="1" ht="15" customHeight="1" x14ac:dyDescent="0.2">
      <c r="B24" s="397" t="s">
        <v>86</v>
      </c>
      <c r="C24" s="408"/>
      <c r="D24" s="409"/>
      <c r="E24" s="410">
        <v>0</v>
      </c>
      <c r="F24" s="411">
        <v>0</v>
      </c>
      <c r="G24" s="412">
        <v>0</v>
      </c>
      <c r="H24" s="412">
        <v>0</v>
      </c>
      <c r="I24" s="412">
        <v>0</v>
      </c>
      <c r="J24" s="413">
        <v>0</v>
      </c>
      <c r="K24" s="413">
        <v>0</v>
      </c>
      <c r="L24" s="412">
        <v>0</v>
      </c>
      <c r="M24" s="412">
        <v>0</v>
      </c>
      <c r="N24" s="412">
        <v>0</v>
      </c>
      <c r="O24" s="412">
        <v>0</v>
      </c>
      <c r="P24" s="412">
        <v>0</v>
      </c>
      <c r="Q24" s="412">
        <v>0</v>
      </c>
      <c r="R24" s="412">
        <v>0</v>
      </c>
      <c r="S24" s="412">
        <v>0</v>
      </c>
      <c r="T24" s="412">
        <v>0</v>
      </c>
      <c r="U24" s="412">
        <v>0</v>
      </c>
      <c r="V24" s="412">
        <v>0</v>
      </c>
      <c r="W24" s="412">
        <v>0</v>
      </c>
      <c r="X24" s="412">
        <v>0</v>
      </c>
      <c r="Y24" s="412">
        <v>0</v>
      </c>
      <c r="Z24" s="412">
        <v>0</v>
      </c>
      <c r="AA24" s="412">
        <v>0</v>
      </c>
      <c r="AB24" s="412">
        <v>0</v>
      </c>
      <c r="AC24" s="412">
        <v>0</v>
      </c>
      <c r="AD24" s="412">
        <v>0</v>
      </c>
      <c r="AE24" s="412">
        <v>0</v>
      </c>
      <c r="AF24" s="412">
        <v>0</v>
      </c>
      <c r="AG24" s="493">
        <v>0</v>
      </c>
      <c r="AI24" s="370"/>
    </row>
    <row r="25" spans="2:35" s="30" customFormat="1" ht="15" customHeight="1" thickBot="1" x14ac:dyDescent="0.25">
      <c r="B25" s="414" t="s">
        <v>85</v>
      </c>
      <c r="C25" s="415"/>
      <c r="D25" s="416"/>
      <c r="E25" s="417">
        <f t="shared" ref="E25:F25" si="21">E23+E24</f>
        <v>0</v>
      </c>
      <c r="F25" s="418">
        <f t="shared" si="21"/>
        <v>0</v>
      </c>
      <c r="G25" s="419">
        <f t="shared" ref="G25:AB25" si="22">G23+G24</f>
        <v>0</v>
      </c>
      <c r="H25" s="420">
        <f t="shared" si="22"/>
        <v>0</v>
      </c>
      <c r="I25" s="420">
        <f t="shared" si="22"/>
        <v>0</v>
      </c>
      <c r="J25" s="421">
        <f t="shared" si="22"/>
        <v>0</v>
      </c>
      <c r="K25" s="421">
        <f t="shared" si="22"/>
        <v>0</v>
      </c>
      <c r="L25" s="420">
        <f t="shared" si="22"/>
        <v>0</v>
      </c>
      <c r="M25" s="420">
        <f t="shared" si="22"/>
        <v>0</v>
      </c>
      <c r="N25" s="420">
        <f t="shared" si="22"/>
        <v>0</v>
      </c>
      <c r="O25" s="420">
        <f t="shared" si="22"/>
        <v>0</v>
      </c>
      <c r="P25" s="420">
        <f t="shared" si="22"/>
        <v>0</v>
      </c>
      <c r="Q25" s="420">
        <f t="shared" si="22"/>
        <v>0</v>
      </c>
      <c r="R25" s="420">
        <f t="shared" si="22"/>
        <v>0</v>
      </c>
      <c r="S25" s="420">
        <f t="shared" si="22"/>
        <v>0</v>
      </c>
      <c r="T25" s="420">
        <f t="shared" si="22"/>
        <v>0</v>
      </c>
      <c r="U25" s="420">
        <f t="shared" si="22"/>
        <v>0</v>
      </c>
      <c r="V25" s="420">
        <f t="shared" si="22"/>
        <v>0</v>
      </c>
      <c r="W25" s="420">
        <f t="shared" ref="W25:Y25" si="23">W23+W24</f>
        <v>0</v>
      </c>
      <c r="X25" s="420">
        <f t="shared" si="23"/>
        <v>0</v>
      </c>
      <c r="Y25" s="420">
        <f t="shared" si="23"/>
        <v>0</v>
      </c>
      <c r="Z25" s="420">
        <f t="shared" si="22"/>
        <v>0</v>
      </c>
      <c r="AA25" s="420">
        <f t="shared" si="22"/>
        <v>0</v>
      </c>
      <c r="AB25" s="420">
        <f t="shared" si="22"/>
        <v>0</v>
      </c>
      <c r="AC25" s="420">
        <f t="shared" ref="AC25:AE25" si="24">AC23+AC24</f>
        <v>0</v>
      </c>
      <c r="AD25" s="420">
        <f t="shared" si="24"/>
        <v>0</v>
      </c>
      <c r="AE25" s="420">
        <f t="shared" si="24"/>
        <v>0</v>
      </c>
      <c r="AF25" s="420">
        <f t="shared" ref="AF25:AG25" si="25">AF23+AF24</f>
        <v>0</v>
      </c>
      <c r="AG25" s="494">
        <f t="shared" si="25"/>
        <v>0</v>
      </c>
      <c r="AI25" s="370"/>
    </row>
    <row r="26" spans="2:35" s="30" customFormat="1" ht="15" customHeight="1" thickTop="1" x14ac:dyDescent="0.2">
      <c r="B26" s="422" t="s">
        <v>84</v>
      </c>
      <c r="C26" s="423"/>
      <c r="D26" s="424"/>
      <c r="E26" s="425"/>
      <c r="F26" s="426"/>
      <c r="G26" s="427"/>
      <c r="H26" s="427"/>
      <c r="I26" s="427"/>
      <c r="J26" s="428"/>
      <c r="K26" s="428"/>
      <c r="L26" s="427"/>
      <c r="M26" s="427"/>
      <c r="N26" s="427"/>
      <c r="O26" s="427"/>
      <c r="P26" s="427"/>
      <c r="Q26" s="427"/>
      <c r="R26" s="427"/>
      <c r="S26" s="427"/>
      <c r="T26" s="427"/>
      <c r="U26" s="427"/>
      <c r="V26" s="427"/>
      <c r="W26" s="427"/>
      <c r="X26" s="427"/>
      <c r="Y26" s="427"/>
      <c r="Z26" s="427"/>
      <c r="AA26" s="427"/>
      <c r="AB26" s="427"/>
      <c r="AC26" s="427"/>
      <c r="AD26" s="427"/>
      <c r="AE26" s="427"/>
      <c r="AF26" s="427"/>
      <c r="AG26" s="495"/>
    </row>
    <row r="27" spans="2:35" s="30" customFormat="1" ht="15" customHeight="1" x14ac:dyDescent="0.2">
      <c r="B27" s="391"/>
      <c r="C27" s="429" t="s">
        <v>83</v>
      </c>
      <c r="D27" s="430"/>
      <c r="E27" s="431"/>
      <c r="F27" s="432"/>
      <c r="G27" s="433"/>
      <c r="H27" s="433"/>
      <c r="I27" s="433"/>
      <c r="J27" s="434"/>
      <c r="K27" s="434"/>
      <c r="L27" s="433"/>
      <c r="M27" s="433"/>
      <c r="N27" s="433"/>
      <c r="O27" s="433"/>
      <c r="P27" s="433"/>
      <c r="Q27" s="433"/>
      <c r="R27" s="433"/>
      <c r="S27" s="433"/>
      <c r="T27" s="433"/>
      <c r="U27" s="433"/>
      <c r="V27" s="433"/>
      <c r="W27" s="433"/>
      <c r="X27" s="433"/>
      <c r="Y27" s="433"/>
      <c r="Z27" s="433"/>
      <c r="AA27" s="433"/>
      <c r="AB27" s="433"/>
      <c r="AC27" s="433"/>
      <c r="AD27" s="433"/>
      <c r="AE27" s="433"/>
      <c r="AF27" s="433"/>
      <c r="AG27" s="496"/>
      <c r="AI27" s="370"/>
    </row>
    <row r="28" spans="2:35" s="30" customFormat="1" ht="15" customHeight="1" x14ac:dyDescent="0.2">
      <c r="B28" s="391"/>
      <c r="C28" s="429" t="s">
        <v>82</v>
      </c>
      <c r="D28" s="430"/>
      <c r="E28" s="431"/>
      <c r="F28" s="432"/>
      <c r="G28" s="433"/>
      <c r="H28" s="433"/>
      <c r="I28" s="433"/>
      <c r="J28" s="434"/>
      <c r="K28" s="434"/>
      <c r="L28" s="433"/>
      <c r="M28" s="433"/>
      <c r="N28" s="433"/>
      <c r="O28" s="433"/>
      <c r="P28" s="433"/>
      <c r="Q28" s="433"/>
      <c r="R28" s="433"/>
      <c r="S28" s="433"/>
      <c r="T28" s="433"/>
      <c r="U28" s="433"/>
      <c r="V28" s="433"/>
      <c r="W28" s="433"/>
      <c r="X28" s="433"/>
      <c r="Y28" s="433"/>
      <c r="Z28" s="433"/>
      <c r="AA28" s="433"/>
      <c r="AB28" s="433"/>
      <c r="AC28" s="433"/>
      <c r="AD28" s="433"/>
      <c r="AE28" s="433"/>
      <c r="AF28" s="433"/>
      <c r="AG28" s="496"/>
      <c r="AI28" s="370"/>
    </row>
    <row r="29" spans="2:35" s="30" customFormat="1" ht="15" customHeight="1" x14ac:dyDescent="0.2">
      <c r="B29" s="391"/>
      <c r="C29" s="429" t="s">
        <v>414</v>
      </c>
      <c r="D29" s="430"/>
      <c r="E29" s="431"/>
      <c r="F29" s="432"/>
      <c r="G29" s="433"/>
      <c r="H29" s="433"/>
      <c r="I29" s="433"/>
      <c r="J29" s="434"/>
      <c r="K29" s="434"/>
      <c r="L29" s="433"/>
      <c r="M29" s="433"/>
      <c r="N29" s="433"/>
      <c r="O29" s="433"/>
      <c r="P29" s="433"/>
      <c r="Q29" s="433"/>
      <c r="R29" s="433"/>
      <c r="S29" s="433"/>
      <c r="T29" s="433"/>
      <c r="U29" s="433"/>
      <c r="V29" s="433"/>
      <c r="W29" s="433"/>
      <c r="X29" s="433"/>
      <c r="Y29" s="433"/>
      <c r="Z29" s="433"/>
      <c r="AA29" s="433"/>
      <c r="AB29" s="433"/>
      <c r="AC29" s="433"/>
      <c r="AD29" s="433"/>
      <c r="AE29" s="433"/>
      <c r="AF29" s="433"/>
      <c r="AG29" s="496"/>
      <c r="AI29" s="370"/>
    </row>
    <row r="30" spans="2:35" s="30" customFormat="1" ht="15" customHeight="1" x14ac:dyDescent="0.2">
      <c r="B30" s="391"/>
      <c r="C30" s="429" t="s">
        <v>191</v>
      </c>
      <c r="D30" s="430"/>
      <c r="E30" s="431"/>
      <c r="F30" s="432"/>
      <c r="G30" s="433"/>
      <c r="H30" s="433"/>
      <c r="I30" s="433"/>
      <c r="J30" s="434"/>
      <c r="K30" s="434"/>
      <c r="L30" s="433"/>
      <c r="M30" s="433"/>
      <c r="N30" s="433"/>
      <c r="O30" s="433"/>
      <c r="P30" s="433"/>
      <c r="Q30" s="433"/>
      <c r="R30" s="433"/>
      <c r="S30" s="433"/>
      <c r="T30" s="433"/>
      <c r="U30" s="433"/>
      <c r="V30" s="433"/>
      <c r="W30" s="433"/>
      <c r="X30" s="433"/>
      <c r="Y30" s="433"/>
      <c r="Z30" s="433"/>
      <c r="AA30" s="433"/>
      <c r="AB30" s="433"/>
      <c r="AC30" s="433"/>
      <c r="AD30" s="433"/>
      <c r="AE30" s="433"/>
      <c r="AF30" s="433"/>
      <c r="AG30" s="496"/>
      <c r="AI30" s="370"/>
    </row>
    <row r="31" spans="2:35" s="30" customFormat="1" ht="15" customHeight="1" x14ac:dyDescent="0.2">
      <c r="B31" s="435"/>
      <c r="C31" s="436" t="s">
        <v>192</v>
      </c>
      <c r="D31" s="437"/>
      <c r="E31" s="438"/>
      <c r="F31" s="439"/>
      <c r="G31" s="440"/>
      <c r="H31" s="440"/>
      <c r="I31" s="440"/>
      <c r="J31" s="441"/>
      <c r="K31" s="441"/>
      <c r="L31" s="440"/>
      <c r="M31" s="440"/>
      <c r="N31" s="440"/>
      <c r="O31" s="440"/>
      <c r="P31" s="440"/>
      <c r="Q31" s="440"/>
      <c r="R31" s="440"/>
      <c r="S31" s="440"/>
      <c r="T31" s="440"/>
      <c r="U31" s="440"/>
      <c r="V31" s="440"/>
      <c r="W31" s="440"/>
      <c r="X31" s="440"/>
      <c r="Y31" s="440"/>
      <c r="Z31" s="440"/>
      <c r="AA31" s="440"/>
      <c r="AB31" s="440"/>
      <c r="AC31" s="440"/>
      <c r="AD31" s="440"/>
      <c r="AE31" s="440"/>
      <c r="AF31" s="440"/>
      <c r="AG31" s="497"/>
      <c r="AI31" s="370"/>
    </row>
    <row r="32" spans="2:35" s="30" customFormat="1" ht="15" customHeight="1" x14ac:dyDescent="0.2">
      <c r="B32" s="401" t="s">
        <v>81</v>
      </c>
      <c r="C32" s="442"/>
      <c r="D32" s="443"/>
      <c r="E32" s="444">
        <f t="shared" ref="E32:F32" si="26">SUM(E27:E31)</f>
        <v>0</v>
      </c>
      <c r="F32" s="445">
        <f t="shared" si="26"/>
        <v>0</v>
      </c>
      <c r="G32" s="446">
        <f t="shared" ref="G32:AB32" si="27">SUM(G27:G31)</f>
        <v>0</v>
      </c>
      <c r="H32" s="446">
        <f t="shared" si="27"/>
        <v>0</v>
      </c>
      <c r="I32" s="446">
        <f t="shared" si="27"/>
        <v>0</v>
      </c>
      <c r="J32" s="447">
        <f t="shared" si="27"/>
        <v>0</v>
      </c>
      <c r="K32" s="447">
        <f t="shared" si="27"/>
        <v>0</v>
      </c>
      <c r="L32" s="446">
        <f t="shared" si="27"/>
        <v>0</v>
      </c>
      <c r="M32" s="446">
        <f t="shared" si="27"/>
        <v>0</v>
      </c>
      <c r="N32" s="446">
        <f t="shared" si="27"/>
        <v>0</v>
      </c>
      <c r="O32" s="446">
        <f t="shared" si="27"/>
        <v>0</v>
      </c>
      <c r="P32" s="446">
        <f t="shared" si="27"/>
        <v>0</v>
      </c>
      <c r="Q32" s="446">
        <f t="shared" si="27"/>
        <v>0</v>
      </c>
      <c r="R32" s="446">
        <f t="shared" si="27"/>
        <v>0</v>
      </c>
      <c r="S32" s="446">
        <f t="shared" si="27"/>
        <v>0</v>
      </c>
      <c r="T32" s="446">
        <f t="shared" si="27"/>
        <v>0</v>
      </c>
      <c r="U32" s="446">
        <f t="shared" si="27"/>
        <v>0</v>
      </c>
      <c r="V32" s="446">
        <f t="shared" si="27"/>
        <v>0</v>
      </c>
      <c r="W32" s="446">
        <f t="shared" si="27"/>
        <v>0</v>
      </c>
      <c r="X32" s="446">
        <f t="shared" si="27"/>
        <v>0</v>
      </c>
      <c r="Y32" s="446">
        <f t="shared" si="27"/>
        <v>0</v>
      </c>
      <c r="Z32" s="446">
        <f t="shared" si="27"/>
        <v>0</v>
      </c>
      <c r="AA32" s="446">
        <f t="shared" si="27"/>
        <v>0</v>
      </c>
      <c r="AB32" s="446">
        <f t="shared" si="27"/>
        <v>0</v>
      </c>
      <c r="AC32" s="446">
        <f t="shared" ref="AC32:AE32" si="28">SUM(AC27:AC31)</f>
        <v>0</v>
      </c>
      <c r="AD32" s="446">
        <f t="shared" si="28"/>
        <v>0</v>
      </c>
      <c r="AE32" s="446">
        <f t="shared" si="28"/>
        <v>0</v>
      </c>
      <c r="AF32" s="446">
        <f t="shared" ref="AF32:AG32" si="29">SUM(AF27:AF31)</f>
        <v>0</v>
      </c>
      <c r="AG32" s="498">
        <f t="shared" si="29"/>
        <v>0</v>
      </c>
      <c r="AI32" s="370"/>
    </row>
    <row r="33" spans="2:35" s="30" customFormat="1" ht="13.15" customHeight="1" x14ac:dyDescent="0.2">
      <c r="B33" s="448" t="s">
        <v>294</v>
      </c>
      <c r="C33" s="233"/>
      <c r="D33" s="233"/>
      <c r="E33" s="449"/>
      <c r="F33" s="449"/>
      <c r="G33" s="449"/>
      <c r="H33" s="449"/>
      <c r="I33" s="449"/>
      <c r="J33" s="449"/>
      <c r="K33" s="449"/>
      <c r="L33" s="449"/>
      <c r="M33" s="449"/>
      <c r="N33" s="449"/>
      <c r="O33" s="449"/>
      <c r="P33" s="449"/>
      <c r="Q33" s="449"/>
      <c r="R33" s="449"/>
      <c r="S33" s="449"/>
      <c r="T33" s="449"/>
      <c r="U33" s="449"/>
      <c r="V33" s="449"/>
      <c r="W33" s="449"/>
      <c r="X33" s="449"/>
      <c r="Y33" s="449"/>
      <c r="Z33" s="449"/>
      <c r="AA33" s="449"/>
      <c r="AB33" s="449"/>
      <c r="AC33" s="449"/>
      <c r="AD33" s="449"/>
      <c r="AE33" s="449"/>
      <c r="AF33" s="449"/>
      <c r="AG33" s="449"/>
      <c r="AH33" s="449"/>
      <c r="AI33" s="449"/>
    </row>
    <row r="34" spans="2:35" s="30" customFormat="1" ht="13.15" customHeight="1" x14ac:dyDescent="0.2">
      <c r="B34" s="233"/>
      <c r="C34" s="233"/>
      <c r="D34" s="233"/>
      <c r="E34" s="449"/>
      <c r="F34" s="449"/>
      <c r="G34" s="449"/>
      <c r="H34" s="449"/>
      <c r="I34" s="449"/>
      <c r="J34" s="449"/>
      <c r="K34" s="449"/>
      <c r="L34" s="449"/>
      <c r="M34" s="449"/>
      <c r="N34" s="449"/>
      <c r="O34" s="449"/>
      <c r="P34" s="449"/>
      <c r="Q34" s="449"/>
      <c r="R34" s="449"/>
      <c r="S34" s="449"/>
      <c r="T34" s="449"/>
      <c r="U34" s="449"/>
      <c r="V34" s="449"/>
      <c r="W34" s="449"/>
      <c r="X34" s="449"/>
      <c r="Y34" s="449"/>
      <c r="Z34" s="449"/>
      <c r="AA34" s="449"/>
      <c r="AB34" s="449"/>
      <c r="AC34" s="449"/>
      <c r="AD34" s="449"/>
      <c r="AE34" s="449"/>
      <c r="AF34" s="449"/>
      <c r="AG34" s="449"/>
      <c r="AH34" s="449"/>
      <c r="AI34" s="449"/>
    </row>
    <row r="35" spans="2:35" x14ac:dyDescent="0.2">
      <c r="B35" s="31" t="s">
        <v>80</v>
      </c>
      <c r="C35" s="450"/>
      <c r="J35" s="451"/>
      <c r="K35" s="451"/>
      <c r="L35" s="451"/>
      <c r="M35" s="451"/>
      <c r="N35" s="451"/>
      <c r="O35" s="451"/>
      <c r="P35" s="451"/>
      <c r="Q35" s="451"/>
      <c r="R35" s="451"/>
    </row>
    <row r="36" spans="2:35" ht="13.5" customHeight="1" x14ac:dyDescent="0.2">
      <c r="B36" s="452" t="s">
        <v>315</v>
      </c>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row>
    <row r="37" spans="2:35" ht="13.5" customHeight="1" x14ac:dyDescent="0.2">
      <c r="B37" s="454"/>
      <c r="C37" s="455"/>
      <c r="D37" s="455"/>
      <c r="E37" s="455"/>
      <c r="F37" s="455"/>
      <c r="G37" s="455"/>
      <c r="H37" s="455"/>
      <c r="I37" s="455"/>
      <c r="J37" s="455"/>
      <c r="K37" s="455"/>
      <c r="L37" s="455"/>
      <c r="M37" s="455"/>
      <c r="N37" s="455"/>
      <c r="O37" s="455"/>
      <c r="P37" s="455"/>
      <c r="Q37" s="455"/>
      <c r="R37" s="455"/>
      <c r="S37" s="455"/>
      <c r="T37" s="455"/>
      <c r="U37" s="455"/>
      <c r="V37" s="455"/>
      <c r="W37" s="455"/>
      <c r="X37" s="455"/>
      <c r="Y37" s="455"/>
      <c r="Z37" s="455"/>
      <c r="AA37" s="455"/>
      <c r="AB37" s="455"/>
      <c r="AC37" s="455"/>
      <c r="AD37" s="455"/>
      <c r="AE37" s="455"/>
      <c r="AF37" s="455"/>
      <c r="AG37" s="455"/>
    </row>
    <row r="38" spans="2:35" ht="12.75" customHeight="1" x14ac:dyDescent="0.2">
      <c r="B38" s="454"/>
      <c r="C38" s="455"/>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455"/>
      <c r="AB38" s="455"/>
      <c r="AC38" s="455"/>
      <c r="AD38" s="455"/>
      <c r="AE38" s="455"/>
      <c r="AF38" s="455"/>
      <c r="AG38" s="455"/>
    </row>
    <row r="39" spans="2:35" ht="12.75" customHeight="1" x14ac:dyDescent="0.2">
      <c r="B39" s="454"/>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c r="AD39" s="455"/>
      <c r="AE39" s="455"/>
      <c r="AF39" s="455"/>
      <c r="AG39" s="455"/>
    </row>
    <row r="40" spans="2:35" x14ac:dyDescent="0.2">
      <c r="B40" s="456"/>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457"/>
      <c r="AB40" s="457"/>
      <c r="AC40" s="457"/>
      <c r="AD40" s="457"/>
      <c r="AE40" s="457"/>
      <c r="AF40" s="457"/>
      <c r="AG40" s="457"/>
    </row>
    <row r="41" spans="2:35" x14ac:dyDescent="0.2">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row>
    <row r="42" spans="2:35" x14ac:dyDescent="0.2">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row>
    <row r="43" spans="2:35" x14ac:dyDescent="0.2">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row>
    <row r="44" spans="2:35" x14ac:dyDescent="0.2">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row>
    <row r="45" spans="2:35" x14ac:dyDescent="0.2">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row>
    <row r="46" spans="2:35" x14ac:dyDescent="0.2">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row>
    <row r="47" spans="2:35" x14ac:dyDescent="0.2">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row>
    <row r="48" spans="2:35" x14ac:dyDescent="0.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row>
    <row r="49" spans="2:35" x14ac:dyDescent="0.2">
      <c r="B49" s="30"/>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row>
    <row r="50" spans="2:35" x14ac:dyDescent="0.2">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row>
    <row r="51" spans="2:35" x14ac:dyDescent="0.2">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row>
    <row r="52" spans="2:35" x14ac:dyDescent="0.2">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row>
    <row r="53" spans="2:35" x14ac:dyDescent="0.2">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row>
  </sheetData>
  <sheetProtection insertRows="0"/>
  <protectedRanges>
    <protectedRange sqref="A36:JB47" name="範囲4"/>
    <protectedRange sqref="E24:AG24" name="範囲2"/>
  </protectedRanges>
  <mergeCells count="6">
    <mergeCell ref="B2:AE2"/>
    <mergeCell ref="B22:D22"/>
    <mergeCell ref="C7:C8"/>
    <mergeCell ref="C10:C11"/>
    <mergeCell ref="C14:C15"/>
    <mergeCell ref="B5:D5"/>
  </mergeCells>
  <phoneticPr fontId="2"/>
  <printOptions horizontalCentered="1"/>
  <pageMargins left="0.31496062992125984" right="0.31496062992125984" top="0.98425196850393704" bottom="0.39370078740157483" header="0.51181102362204722" footer="0.23622047244094491"/>
  <pageSetup paperSize="8" scale="72" fitToHeight="0" orientation="landscape" r:id="rId1"/>
  <headerFooter alignWithMargins="0">
    <oddHeader>&amp;Rごみ処理施設整備・運営事業に係る提案書類(&amp;A)</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2:AC26"/>
  <sheetViews>
    <sheetView showGridLines="0" view="pageBreakPreview" zoomScaleNormal="100" zoomScaleSheetLayoutView="100" workbookViewId="0">
      <selection activeCell="I12" sqref="I12"/>
    </sheetView>
  </sheetViews>
  <sheetFormatPr defaultColWidth="9" defaultRowHeight="13" x14ac:dyDescent="0.2"/>
  <cols>
    <col min="1" max="1" width="2.6328125" style="31" customWidth="1"/>
    <col min="2" max="2" width="2.453125" style="31" customWidth="1"/>
    <col min="3" max="3" width="15.26953125" style="31" customWidth="1"/>
    <col min="4" max="4" width="12.26953125" style="31" customWidth="1"/>
    <col min="5" max="29" width="8.6328125" style="31" customWidth="1"/>
    <col min="30" max="16384" width="9" style="31"/>
  </cols>
  <sheetData>
    <row r="2" spans="2:29" ht="25" customHeight="1" x14ac:dyDescent="0.2">
      <c r="B2" s="736" t="s">
        <v>116</v>
      </c>
      <c r="C2" s="736"/>
      <c r="D2" s="736"/>
      <c r="E2" s="736"/>
      <c r="F2" s="736"/>
      <c r="G2" s="736"/>
      <c r="H2" s="736"/>
      <c r="I2" s="736"/>
      <c r="J2" s="736"/>
      <c r="K2" s="736"/>
      <c r="L2" s="736"/>
      <c r="M2" s="736"/>
      <c r="N2" s="736"/>
      <c r="O2" s="736"/>
      <c r="P2" s="736"/>
      <c r="Q2" s="736"/>
      <c r="R2" s="736"/>
      <c r="S2" s="736"/>
      <c r="T2" s="736"/>
      <c r="U2" s="736"/>
      <c r="V2" s="736"/>
      <c r="W2" s="736"/>
      <c r="X2" s="736"/>
      <c r="Y2" s="736"/>
      <c r="Z2" s="736"/>
      <c r="AA2" s="736"/>
      <c r="AB2" s="485"/>
      <c r="AC2" s="485"/>
    </row>
    <row r="3" spans="2:29" ht="16.5" customHeight="1" x14ac:dyDescent="0.2">
      <c r="B3" s="360"/>
      <c r="C3" s="360"/>
      <c r="D3" s="360"/>
      <c r="E3" s="361"/>
      <c r="F3" s="362"/>
      <c r="G3" s="362"/>
      <c r="H3" s="362"/>
      <c r="I3" s="362"/>
      <c r="J3" s="362"/>
      <c r="K3" s="362"/>
      <c r="L3" s="362"/>
      <c r="M3" s="362"/>
      <c r="N3" s="362"/>
      <c r="O3" s="362"/>
      <c r="P3" s="362"/>
      <c r="Q3" s="362"/>
      <c r="R3" s="458"/>
      <c r="S3" s="458"/>
      <c r="T3" s="458"/>
      <c r="U3" s="458"/>
      <c r="V3" s="458"/>
      <c r="W3" s="458"/>
      <c r="X3" s="458"/>
      <c r="Y3" s="458"/>
      <c r="Z3" s="458"/>
      <c r="AA3" s="133"/>
      <c r="AB3" s="133"/>
      <c r="AC3" s="133" t="s">
        <v>109</v>
      </c>
    </row>
    <row r="4" spans="2:29" s="30" customFormat="1" ht="30" customHeight="1" x14ac:dyDescent="0.2">
      <c r="B4" s="842" t="s">
        <v>108</v>
      </c>
      <c r="C4" s="843"/>
      <c r="D4" s="844"/>
      <c r="E4" s="85" t="s">
        <v>124</v>
      </c>
      <c r="F4" s="85" t="s">
        <v>125</v>
      </c>
      <c r="G4" s="85" t="s">
        <v>126</v>
      </c>
      <c r="H4" s="85" t="s">
        <v>127</v>
      </c>
      <c r="I4" s="85" t="s">
        <v>128</v>
      </c>
      <c r="J4" s="85" t="s">
        <v>129</v>
      </c>
      <c r="K4" s="85" t="s">
        <v>130</v>
      </c>
      <c r="L4" s="85" t="s">
        <v>131</v>
      </c>
      <c r="M4" s="85" t="s">
        <v>132</v>
      </c>
      <c r="N4" s="85" t="s">
        <v>133</v>
      </c>
      <c r="O4" s="85" t="s">
        <v>134</v>
      </c>
      <c r="P4" s="85" t="s">
        <v>135</v>
      </c>
      <c r="Q4" s="85" t="s">
        <v>136</v>
      </c>
      <c r="R4" s="85" t="s">
        <v>137</v>
      </c>
      <c r="S4" s="85" t="s">
        <v>138</v>
      </c>
      <c r="T4" s="85" t="s">
        <v>139</v>
      </c>
      <c r="U4" s="85" t="s">
        <v>140</v>
      </c>
      <c r="V4" s="85" t="s">
        <v>141</v>
      </c>
      <c r="W4" s="85" t="s">
        <v>142</v>
      </c>
      <c r="X4" s="85" t="s">
        <v>300</v>
      </c>
      <c r="Y4" s="85" t="s">
        <v>301</v>
      </c>
      <c r="Z4" s="85" t="s">
        <v>302</v>
      </c>
      <c r="AA4" s="85" t="s">
        <v>322</v>
      </c>
      <c r="AB4" s="85" t="s">
        <v>323</v>
      </c>
      <c r="AC4" s="85" t="s">
        <v>324</v>
      </c>
    </row>
    <row r="5" spans="2:29" s="30" customFormat="1" ht="18" customHeight="1" x14ac:dyDescent="0.2">
      <c r="B5" s="459" t="s">
        <v>107</v>
      </c>
      <c r="C5" s="398"/>
      <c r="D5" s="398"/>
      <c r="E5" s="368">
        <f t="shared" ref="E5:U5" si="0">SUM(E6:E8)</f>
        <v>0</v>
      </c>
      <c r="F5" s="368">
        <f t="shared" si="0"/>
        <v>0</v>
      </c>
      <c r="G5" s="368">
        <f t="shared" si="0"/>
        <v>0</v>
      </c>
      <c r="H5" s="368">
        <f t="shared" si="0"/>
        <v>0</v>
      </c>
      <c r="I5" s="368">
        <f t="shared" si="0"/>
        <v>0</v>
      </c>
      <c r="J5" s="368">
        <f t="shared" si="0"/>
        <v>0</v>
      </c>
      <c r="K5" s="368">
        <f t="shared" si="0"/>
        <v>0</v>
      </c>
      <c r="L5" s="368">
        <f t="shared" si="0"/>
        <v>0</v>
      </c>
      <c r="M5" s="368">
        <f t="shared" si="0"/>
        <v>0</v>
      </c>
      <c r="N5" s="368">
        <f t="shared" si="0"/>
        <v>0</v>
      </c>
      <c r="O5" s="368">
        <f t="shared" si="0"/>
        <v>0</v>
      </c>
      <c r="P5" s="368">
        <f t="shared" si="0"/>
        <v>0</v>
      </c>
      <c r="Q5" s="368">
        <f t="shared" si="0"/>
        <v>0</v>
      </c>
      <c r="R5" s="368">
        <f t="shared" si="0"/>
        <v>0</v>
      </c>
      <c r="S5" s="368">
        <f t="shared" si="0"/>
        <v>0</v>
      </c>
      <c r="T5" s="368">
        <f t="shared" si="0"/>
        <v>0</v>
      </c>
      <c r="U5" s="368">
        <f t="shared" si="0"/>
        <v>0</v>
      </c>
      <c r="V5" s="368">
        <f t="shared" ref="V5:X5" si="1">SUM(V6:V8)</f>
        <v>0</v>
      </c>
      <c r="W5" s="368">
        <f t="shared" si="1"/>
        <v>0</v>
      </c>
      <c r="X5" s="368">
        <f t="shared" si="1"/>
        <v>0</v>
      </c>
      <c r="Y5" s="368">
        <f t="shared" ref="Y5:AA5" si="2">SUM(Y6:Y8)</f>
        <v>0</v>
      </c>
      <c r="Z5" s="368">
        <f t="shared" si="2"/>
        <v>0</v>
      </c>
      <c r="AA5" s="368">
        <f t="shared" si="2"/>
        <v>0</v>
      </c>
      <c r="AB5" s="368">
        <f t="shared" ref="AB5:AC5" si="3">SUM(AB6:AB8)</f>
        <v>0</v>
      </c>
      <c r="AC5" s="368">
        <f t="shared" si="3"/>
        <v>0</v>
      </c>
    </row>
    <row r="6" spans="2:29" s="30" customFormat="1" ht="18" customHeight="1" x14ac:dyDescent="0.2">
      <c r="B6" s="371"/>
      <c r="C6" s="460" t="s">
        <v>106</v>
      </c>
      <c r="D6" s="460"/>
      <c r="E6" s="376">
        <f>'様式9-11-1'!I18</f>
        <v>0</v>
      </c>
      <c r="F6" s="376">
        <f>'様式9-11-1'!J18</f>
        <v>0</v>
      </c>
      <c r="G6" s="376">
        <f>'様式9-11-1'!K18</f>
        <v>0</v>
      </c>
      <c r="H6" s="376">
        <f>'様式9-11-1'!L18</f>
        <v>0</v>
      </c>
      <c r="I6" s="376">
        <f>'様式9-11-1'!M18</f>
        <v>0</v>
      </c>
      <c r="J6" s="376">
        <f>'様式9-11-1'!N18</f>
        <v>0</v>
      </c>
      <c r="K6" s="376">
        <f>'様式9-11-1'!O18</f>
        <v>0</v>
      </c>
      <c r="L6" s="376">
        <f>'様式9-11-1'!P18</f>
        <v>0</v>
      </c>
      <c r="M6" s="376">
        <f>'様式9-11-1'!Q18</f>
        <v>0</v>
      </c>
      <c r="N6" s="376">
        <f>'様式9-11-1'!R18</f>
        <v>0</v>
      </c>
      <c r="O6" s="376">
        <f>'様式9-11-1'!S18</f>
        <v>0</v>
      </c>
      <c r="P6" s="376">
        <f>'様式9-11-1'!T18</f>
        <v>0</v>
      </c>
      <c r="Q6" s="376">
        <f>'様式9-11-1'!U18</f>
        <v>0</v>
      </c>
      <c r="R6" s="376">
        <f>'様式9-11-1'!V18</f>
        <v>0</v>
      </c>
      <c r="S6" s="376">
        <f>'様式9-11-1'!Z18</f>
        <v>0</v>
      </c>
      <c r="T6" s="376">
        <f>'様式9-11-1'!AA18</f>
        <v>0</v>
      </c>
      <c r="U6" s="376">
        <f>'様式9-11-1'!AB18</f>
        <v>0</v>
      </c>
      <c r="V6" s="376">
        <f>'様式9-11-1'!AC18</f>
        <v>0</v>
      </c>
      <c r="W6" s="376">
        <f>'様式9-11-1'!AD18</f>
        <v>0</v>
      </c>
      <c r="X6" s="376">
        <f>'様式9-11-1'!AE18</f>
        <v>0</v>
      </c>
      <c r="Y6" s="376">
        <f>'様式9-11-1'!AC18</f>
        <v>0</v>
      </c>
      <c r="Z6" s="376">
        <f>'様式9-11-1'!AD18</f>
        <v>0</v>
      </c>
      <c r="AA6" s="376">
        <f>'様式9-11-1'!AE18</f>
        <v>0</v>
      </c>
      <c r="AB6" s="376">
        <f>'様式9-11-1'!AF18</f>
        <v>0</v>
      </c>
      <c r="AC6" s="376">
        <f>'様式9-11-1'!AG18</f>
        <v>0</v>
      </c>
    </row>
    <row r="7" spans="2:29" s="30" customFormat="1" ht="18" customHeight="1" x14ac:dyDescent="0.2">
      <c r="B7" s="371"/>
      <c r="C7" s="461" t="s">
        <v>105</v>
      </c>
      <c r="D7" s="461"/>
      <c r="E7" s="462"/>
      <c r="F7" s="462"/>
      <c r="G7" s="462"/>
      <c r="H7" s="462"/>
      <c r="I7" s="462"/>
      <c r="J7" s="463"/>
      <c r="K7" s="463"/>
      <c r="L7" s="463"/>
      <c r="M7" s="463"/>
      <c r="N7" s="463"/>
      <c r="O7" s="463"/>
      <c r="P7" s="463"/>
      <c r="Q7" s="463"/>
      <c r="R7" s="463"/>
      <c r="S7" s="463"/>
      <c r="T7" s="463"/>
      <c r="U7" s="463"/>
      <c r="V7" s="463"/>
      <c r="W7" s="463"/>
      <c r="X7" s="463"/>
      <c r="Y7" s="463"/>
      <c r="Z7" s="463"/>
      <c r="AA7" s="463"/>
      <c r="AB7" s="463"/>
      <c r="AC7" s="463"/>
    </row>
    <row r="8" spans="2:29" s="30" customFormat="1" ht="18" customHeight="1" x14ac:dyDescent="0.2">
      <c r="B8" s="400"/>
      <c r="C8" s="464" t="s">
        <v>104</v>
      </c>
      <c r="D8" s="464"/>
      <c r="E8" s="462"/>
      <c r="F8" s="465"/>
      <c r="G8" s="465"/>
      <c r="H8" s="465"/>
      <c r="I8" s="465"/>
      <c r="J8" s="465"/>
      <c r="K8" s="465"/>
      <c r="L8" s="466"/>
      <c r="M8" s="466"/>
      <c r="N8" s="466"/>
      <c r="O8" s="466"/>
      <c r="P8" s="466"/>
      <c r="Q8" s="466"/>
      <c r="R8" s="466"/>
      <c r="S8" s="466"/>
      <c r="T8" s="466"/>
      <c r="U8" s="466"/>
      <c r="V8" s="466"/>
      <c r="W8" s="466"/>
      <c r="X8" s="466"/>
      <c r="Y8" s="466"/>
      <c r="Z8" s="466"/>
      <c r="AA8" s="466"/>
      <c r="AB8" s="466"/>
      <c r="AC8" s="466"/>
    </row>
    <row r="9" spans="2:29" s="30" customFormat="1" ht="18" customHeight="1" x14ac:dyDescent="0.2">
      <c r="B9" s="364" t="s">
        <v>103</v>
      </c>
      <c r="C9" s="467"/>
      <c r="D9" s="408"/>
      <c r="E9" s="405">
        <f t="shared" ref="E9:U9" si="4">SUM(E10:E11)</f>
        <v>0</v>
      </c>
      <c r="F9" s="405">
        <f t="shared" si="4"/>
        <v>0</v>
      </c>
      <c r="G9" s="405">
        <f t="shared" si="4"/>
        <v>0</v>
      </c>
      <c r="H9" s="405">
        <f t="shared" si="4"/>
        <v>0</v>
      </c>
      <c r="I9" s="405">
        <f t="shared" si="4"/>
        <v>0</v>
      </c>
      <c r="J9" s="405">
        <f t="shared" si="4"/>
        <v>0</v>
      </c>
      <c r="K9" s="405">
        <f t="shared" si="4"/>
        <v>0</v>
      </c>
      <c r="L9" s="405">
        <f t="shared" si="4"/>
        <v>0</v>
      </c>
      <c r="M9" s="405">
        <f t="shared" si="4"/>
        <v>0</v>
      </c>
      <c r="N9" s="405">
        <f t="shared" si="4"/>
        <v>0</v>
      </c>
      <c r="O9" s="405">
        <f t="shared" si="4"/>
        <v>0</v>
      </c>
      <c r="P9" s="405">
        <f t="shared" si="4"/>
        <v>0</v>
      </c>
      <c r="Q9" s="405">
        <f t="shared" si="4"/>
        <v>0</v>
      </c>
      <c r="R9" s="405">
        <f t="shared" si="4"/>
        <v>0</v>
      </c>
      <c r="S9" s="405">
        <f t="shared" si="4"/>
        <v>0</v>
      </c>
      <c r="T9" s="405">
        <f t="shared" si="4"/>
        <v>0</v>
      </c>
      <c r="U9" s="405">
        <f t="shared" si="4"/>
        <v>0</v>
      </c>
      <c r="V9" s="405">
        <f t="shared" ref="V9:X9" si="5">SUM(V10:V11)</f>
        <v>0</v>
      </c>
      <c r="W9" s="405">
        <f t="shared" si="5"/>
        <v>0</v>
      </c>
      <c r="X9" s="405">
        <f t="shared" si="5"/>
        <v>0</v>
      </c>
      <c r="Y9" s="405">
        <f t="shared" ref="Y9:AA9" si="6">SUM(Y10:Y11)</f>
        <v>0</v>
      </c>
      <c r="Z9" s="405">
        <f t="shared" si="6"/>
        <v>0</v>
      </c>
      <c r="AA9" s="405">
        <f t="shared" si="6"/>
        <v>0</v>
      </c>
      <c r="AB9" s="405">
        <f t="shared" ref="AB9:AC9" si="7">SUM(AB10:AB11)</f>
        <v>0</v>
      </c>
      <c r="AC9" s="405">
        <f t="shared" si="7"/>
        <v>0</v>
      </c>
    </row>
    <row r="10" spans="2:29" s="30" customFormat="1" ht="18" customHeight="1" x14ac:dyDescent="0.2">
      <c r="B10" s="371"/>
      <c r="C10" s="468" t="s">
        <v>102</v>
      </c>
      <c r="D10" s="469"/>
      <c r="E10" s="471"/>
      <c r="F10" s="471"/>
      <c r="G10" s="471"/>
      <c r="H10" s="471"/>
      <c r="I10" s="471"/>
      <c r="J10" s="471"/>
      <c r="K10" s="471"/>
      <c r="L10" s="471"/>
      <c r="M10" s="470"/>
      <c r="N10" s="471"/>
      <c r="O10" s="471"/>
      <c r="P10" s="471"/>
      <c r="Q10" s="471"/>
      <c r="R10" s="471"/>
      <c r="S10" s="471"/>
      <c r="T10" s="471"/>
      <c r="U10" s="471"/>
      <c r="V10" s="471"/>
      <c r="W10" s="471"/>
      <c r="X10" s="471"/>
      <c r="Y10" s="471"/>
      <c r="Z10" s="471"/>
      <c r="AA10" s="471"/>
      <c r="AB10" s="471"/>
      <c r="AC10" s="471"/>
    </row>
    <row r="11" spans="2:29" s="30" customFormat="1" ht="18" customHeight="1" x14ac:dyDescent="0.2">
      <c r="B11" s="472"/>
      <c r="C11" s="473" t="s">
        <v>101</v>
      </c>
      <c r="D11" s="461"/>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2:29" s="30" customFormat="1" ht="18" customHeight="1" x14ac:dyDescent="0.2">
      <c r="B12" s="364" t="s">
        <v>100</v>
      </c>
      <c r="C12" s="398"/>
      <c r="D12" s="398"/>
      <c r="E12" s="368">
        <f t="shared" ref="E12:U12" si="8">SUM(E13:E14)</f>
        <v>0</v>
      </c>
      <c r="F12" s="368">
        <f t="shared" si="8"/>
        <v>0</v>
      </c>
      <c r="G12" s="368">
        <f t="shared" si="8"/>
        <v>0</v>
      </c>
      <c r="H12" s="368">
        <f t="shared" si="8"/>
        <v>0</v>
      </c>
      <c r="I12" s="368">
        <f t="shared" si="8"/>
        <v>0</v>
      </c>
      <c r="J12" s="368">
        <f t="shared" si="8"/>
        <v>0</v>
      </c>
      <c r="K12" s="368">
        <f t="shared" si="8"/>
        <v>0</v>
      </c>
      <c r="L12" s="368">
        <f t="shared" si="8"/>
        <v>0</v>
      </c>
      <c r="M12" s="368">
        <f t="shared" si="8"/>
        <v>0</v>
      </c>
      <c r="N12" s="368">
        <f t="shared" si="8"/>
        <v>0</v>
      </c>
      <c r="O12" s="368">
        <f t="shared" si="8"/>
        <v>0</v>
      </c>
      <c r="P12" s="368">
        <f t="shared" si="8"/>
        <v>0</v>
      </c>
      <c r="Q12" s="368">
        <f t="shared" si="8"/>
        <v>0</v>
      </c>
      <c r="R12" s="368">
        <f t="shared" si="8"/>
        <v>0</v>
      </c>
      <c r="S12" s="368">
        <f t="shared" si="8"/>
        <v>0</v>
      </c>
      <c r="T12" s="368">
        <f t="shared" si="8"/>
        <v>0</v>
      </c>
      <c r="U12" s="368">
        <f t="shared" si="8"/>
        <v>0</v>
      </c>
      <c r="V12" s="368">
        <f t="shared" ref="V12:X12" si="9">SUM(V13:V14)</f>
        <v>0</v>
      </c>
      <c r="W12" s="368">
        <f t="shared" si="9"/>
        <v>0</v>
      </c>
      <c r="X12" s="368">
        <f t="shared" si="9"/>
        <v>0</v>
      </c>
      <c r="Y12" s="368">
        <f t="shared" ref="Y12:AA12" si="10">SUM(Y13:Y14)</f>
        <v>0</v>
      </c>
      <c r="Z12" s="368">
        <f t="shared" si="10"/>
        <v>0</v>
      </c>
      <c r="AA12" s="368">
        <f t="shared" si="10"/>
        <v>0</v>
      </c>
      <c r="AB12" s="368">
        <f t="shared" ref="AB12:AC12" si="11">SUM(AB13:AB14)</f>
        <v>0</v>
      </c>
      <c r="AC12" s="368">
        <f t="shared" si="11"/>
        <v>0</v>
      </c>
    </row>
    <row r="13" spans="2:29" s="30" customFormat="1" ht="18" customHeight="1" x14ac:dyDescent="0.2">
      <c r="B13" s="849"/>
      <c r="C13" s="391" t="s">
        <v>99</v>
      </c>
      <c r="D13" s="429"/>
      <c r="E13" s="381"/>
      <c r="F13" s="463"/>
      <c r="G13" s="463"/>
      <c r="H13" s="463"/>
      <c r="I13" s="463"/>
      <c r="J13" s="463"/>
      <c r="K13" s="463"/>
      <c r="L13" s="463"/>
      <c r="M13" s="463"/>
      <c r="N13" s="463"/>
      <c r="O13" s="463"/>
      <c r="P13" s="463"/>
      <c r="Q13" s="463"/>
      <c r="R13" s="463"/>
      <c r="S13" s="463"/>
      <c r="T13" s="463"/>
      <c r="U13" s="463"/>
      <c r="V13" s="463"/>
      <c r="W13" s="463"/>
      <c r="X13" s="463"/>
      <c r="Y13" s="463"/>
      <c r="Z13" s="463"/>
      <c r="AA13" s="463"/>
      <c r="AB13" s="463"/>
      <c r="AC13" s="463"/>
    </row>
    <row r="14" spans="2:29" s="30" customFormat="1" ht="18" customHeight="1" x14ac:dyDescent="0.2">
      <c r="B14" s="849"/>
      <c r="C14" s="385" t="s">
        <v>98</v>
      </c>
      <c r="D14" s="474"/>
      <c r="E14" s="389"/>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2:29" s="30" customFormat="1" ht="18" customHeight="1" x14ac:dyDescent="0.2">
      <c r="B15" s="364" t="s">
        <v>97</v>
      </c>
      <c r="C15" s="398"/>
      <c r="D15" s="398"/>
      <c r="E15" s="368">
        <f t="shared" ref="E15:U15" si="12">E5+E9+E12</f>
        <v>0</v>
      </c>
      <c r="F15" s="368">
        <f t="shared" si="12"/>
        <v>0</v>
      </c>
      <c r="G15" s="368">
        <f t="shared" si="12"/>
        <v>0</v>
      </c>
      <c r="H15" s="368">
        <f t="shared" si="12"/>
        <v>0</v>
      </c>
      <c r="I15" s="368">
        <f t="shared" si="12"/>
        <v>0</v>
      </c>
      <c r="J15" s="368">
        <f t="shared" si="12"/>
        <v>0</v>
      </c>
      <c r="K15" s="368">
        <f t="shared" si="12"/>
        <v>0</v>
      </c>
      <c r="L15" s="368">
        <f t="shared" si="12"/>
        <v>0</v>
      </c>
      <c r="M15" s="368">
        <f t="shared" si="12"/>
        <v>0</v>
      </c>
      <c r="N15" s="368">
        <f t="shared" si="12"/>
        <v>0</v>
      </c>
      <c r="O15" s="368">
        <f t="shared" si="12"/>
        <v>0</v>
      </c>
      <c r="P15" s="368">
        <f t="shared" si="12"/>
        <v>0</v>
      </c>
      <c r="Q15" s="368">
        <f t="shared" si="12"/>
        <v>0</v>
      </c>
      <c r="R15" s="368">
        <f t="shared" si="12"/>
        <v>0</v>
      </c>
      <c r="S15" s="368">
        <f t="shared" si="12"/>
        <v>0</v>
      </c>
      <c r="T15" s="368">
        <f t="shared" si="12"/>
        <v>0</v>
      </c>
      <c r="U15" s="368">
        <f t="shared" si="12"/>
        <v>0</v>
      </c>
      <c r="V15" s="368">
        <f t="shared" ref="V15:X15" si="13">V5+V9+V12</f>
        <v>0</v>
      </c>
      <c r="W15" s="368">
        <f t="shared" si="13"/>
        <v>0</v>
      </c>
      <c r="X15" s="368">
        <f t="shared" si="13"/>
        <v>0</v>
      </c>
      <c r="Y15" s="368">
        <f t="shared" ref="Y15:AA15" si="14">Y5+Y9+Y12</f>
        <v>0</v>
      </c>
      <c r="Z15" s="368">
        <f t="shared" si="14"/>
        <v>0</v>
      </c>
      <c r="AA15" s="368">
        <f t="shared" si="14"/>
        <v>0</v>
      </c>
      <c r="AB15" s="368">
        <f t="shared" ref="AB15:AC15" si="15">AB5+AB9+AB12</f>
        <v>0</v>
      </c>
      <c r="AC15" s="368">
        <f t="shared" si="15"/>
        <v>0</v>
      </c>
    </row>
    <row r="16" spans="2:29" s="30" customFormat="1" ht="18" customHeight="1" x14ac:dyDescent="0.2">
      <c r="B16" s="400"/>
      <c r="C16" s="467" t="s">
        <v>96</v>
      </c>
      <c r="D16" s="408"/>
      <c r="E16" s="476">
        <f t="shared" ref="E16:U16" si="16">E15</f>
        <v>0</v>
      </c>
      <c r="F16" s="476">
        <f t="shared" si="16"/>
        <v>0</v>
      </c>
      <c r="G16" s="476">
        <f t="shared" si="16"/>
        <v>0</v>
      </c>
      <c r="H16" s="476">
        <f t="shared" si="16"/>
        <v>0</v>
      </c>
      <c r="I16" s="476">
        <f t="shared" si="16"/>
        <v>0</v>
      </c>
      <c r="J16" s="476">
        <f t="shared" si="16"/>
        <v>0</v>
      </c>
      <c r="K16" s="476">
        <f t="shared" si="16"/>
        <v>0</v>
      </c>
      <c r="L16" s="476">
        <f t="shared" si="16"/>
        <v>0</v>
      </c>
      <c r="M16" s="476">
        <f t="shared" si="16"/>
        <v>0</v>
      </c>
      <c r="N16" s="476">
        <f t="shared" si="16"/>
        <v>0</v>
      </c>
      <c r="O16" s="476">
        <f t="shared" si="16"/>
        <v>0</v>
      </c>
      <c r="P16" s="476">
        <f t="shared" si="16"/>
        <v>0</v>
      </c>
      <c r="Q16" s="476">
        <f t="shared" si="16"/>
        <v>0</v>
      </c>
      <c r="R16" s="476">
        <f t="shared" si="16"/>
        <v>0</v>
      </c>
      <c r="S16" s="476">
        <f t="shared" si="16"/>
        <v>0</v>
      </c>
      <c r="T16" s="476">
        <f t="shared" si="16"/>
        <v>0</v>
      </c>
      <c r="U16" s="476">
        <f t="shared" si="16"/>
        <v>0</v>
      </c>
      <c r="V16" s="476">
        <f t="shared" ref="V16:X16" si="17">V15</f>
        <v>0</v>
      </c>
      <c r="W16" s="476">
        <f t="shared" si="17"/>
        <v>0</v>
      </c>
      <c r="X16" s="476">
        <f t="shared" si="17"/>
        <v>0</v>
      </c>
      <c r="Y16" s="476">
        <f t="shared" ref="Y16:AA16" si="18">Y15</f>
        <v>0</v>
      </c>
      <c r="Z16" s="476">
        <f t="shared" si="18"/>
        <v>0</v>
      </c>
      <c r="AA16" s="476">
        <f t="shared" si="18"/>
        <v>0</v>
      </c>
      <c r="AB16" s="476">
        <f t="shared" ref="AB16:AC16" si="19">AB15</f>
        <v>0</v>
      </c>
      <c r="AC16" s="476">
        <f t="shared" si="19"/>
        <v>0</v>
      </c>
    </row>
    <row r="17" spans="2:29" s="30" customFormat="1" ht="18" customHeight="1" x14ac:dyDescent="0.2">
      <c r="B17" s="401" t="s">
        <v>95</v>
      </c>
      <c r="C17" s="477"/>
      <c r="D17" s="477"/>
      <c r="E17" s="478">
        <f>SUM($E15:E15)</f>
        <v>0</v>
      </c>
      <c r="F17" s="478">
        <f>SUM($E15:F15)</f>
        <v>0</v>
      </c>
      <c r="G17" s="478">
        <f>SUM($E15:G15)</f>
        <v>0</v>
      </c>
      <c r="H17" s="478">
        <f>SUM($E15:H15)</f>
        <v>0</v>
      </c>
      <c r="I17" s="478">
        <f>SUM($E15:I15)</f>
        <v>0</v>
      </c>
      <c r="J17" s="478">
        <f>SUM($E15:J15)</f>
        <v>0</v>
      </c>
      <c r="K17" s="478">
        <f>SUM($E15:K15)</f>
        <v>0</v>
      </c>
      <c r="L17" s="478">
        <f>SUM($E15:L15)</f>
        <v>0</v>
      </c>
      <c r="M17" s="478">
        <f>SUM($E15:M15)</f>
        <v>0</v>
      </c>
      <c r="N17" s="478">
        <f>SUM($E15:N15)</f>
        <v>0</v>
      </c>
      <c r="O17" s="478">
        <f>SUM($E15:O15)</f>
        <v>0</v>
      </c>
      <c r="P17" s="478">
        <f>SUM($E15:P15)</f>
        <v>0</v>
      </c>
      <c r="Q17" s="478">
        <f>SUM($E15:Q15)</f>
        <v>0</v>
      </c>
      <c r="R17" s="478">
        <f>SUM($E15:R15)</f>
        <v>0</v>
      </c>
      <c r="S17" s="478">
        <f>SUM($E15:S15)</f>
        <v>0</v>
      </c>
      <c r="T17" s="478">
        <f>SUM($E15:T15)</f>
        <v>0</v>
      </c>
      <c r="U17" s="478">
        <f>SUM($E15:U15)</f>
        <v>0</v>
      </c>
      <c r="V17" s="478">
        <f>SUM($E15:V15)</f>
        <v>0</v>
      </c>
      <c r="W17" s="478">
        <f>SUM($E15:W15)</f>
        <v>0</v>
      </c>
      <c r="X17" s="478">
        <f>SUM($E15:X15)</f>
        <v>0</v>
      </c>
      <c r="Y17" s="478">
        <f>SUM($E15:Y15)</f>
        <v>0</v>
      </c>
      <c r="Z17" s="478">
        <f>SUM($E15:Z15)</f>
        <v>0</v>
      </c>
      <c r="AA17" s="478">
        <f>SUM($E15:AA15)</f>
        <v>0</v>
      </c>
      <c r="AB17" s="478">
        <f>SUM($E15:AB15)</f>
        <v>0</v>
      </c>
      <c r="AC17" s="478">
        <f>SUM($E15:AC15)</f>
        <v>0</v>
      </c>
    </row>
    <row r="18" spans="2:29" s="30" customFormat="1" x14ac:dyDescent="0.2">
      <c r="B18" s="448" t="s">
        <v>294</v>
      </c>
      <c r="C18" s="479"/>
      <c r="F18" s="233"/>
      <c r="G18" s="233"/>
      <c r="H18" s="233"/>
      <c r="I18" s="233"/>
      <c r="J18" s="233"/>
      <c r="K18" s="233"/>
      <c r="L18" s="233"/>
      <c r="M18" s="233"/>
      <c r="N18" s="233"/>
    </row>
    <row r="19" spans="2:29" s="30" customFormat="1" ht="12" x14ac:dyDescent="0.2">
      <c r="C19" s="479"/>
      <c r="F19" s="233"/>
      <c r="G19" s="233"/>
      <c r="H19" s="233"/>
      <c r="I19" s="233"/>
      <c r="J19" s="233"/>
      <c r="K19" s="233"/>
      <c r="L19" s="233"/>
      <c r="M19" s="233"/>
      <c r="N19" s="233"/>
    </row>
    <row r="20" spans="2:29" x14ac:dyDescent="0.2">
      <c r="B20" s="31" t="s">
        <v>80</v>
      </c>
      <c r="C20" s="450"/>
      <c r="F20" s="451"/>
      <c r="G20" s="451"/>
      <c r="H20" s="451"/>
      <c r="I20" s="451"/>
      <c r="J20" s="451"/>
      <c r="K20" s="451"/>
      <c r="L20" s="451"/>
      <c r="M20" s="451"/>
      <c r="N20" s="451"/>
    </row>
    <row r="21" spans="2:29" ht="13.5" customHeight="1" x14ac:dyDescent="0.2">
      <c r="B21" s="452" t="s">
        <v>79</v>
      </c>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row>
    <row r="22" spans="2:29" ht="12.75" customHeight="1" x14ac:dyDescent="0.2">
      <c r="B22" s="481"/>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row>
    <row r="23" spans="2:29" ht="12.75" customHeight="1" x14ac:dyDescent="0.2">
      <c r="B23" s="481"/>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row>
    <row r="24" spans="2:29" x14ac:dyDescent="0.2">
      <c r="B24" s="482"/>
      <c r="C24" s="483"/>
      <c r="D24" s="483"/>
      <c r="E24" s="483"/>
      <c r="F24" s="483"/>
      <c r="G24" s="483"/>
      <c r="H24" s="483"/>
      <c r="I24" s="483"/>
      <c r="J24" s="483"/>
      <c r="K24" s="483"/>
      <c r="L24" s="483"/>
      <c r="M24" s="483"/>
      <c r="N24" s="483"/>
      <c r="O24" s="483"/>
      <c r="P24" s="483"/>
      <c r="Q24" s="483"/>
      <c r="R24" s="483"/>
      <c r="S24" s="483"/>
      <c r="T24" s="483"/>
      <c r="U24" s="483"/>
      <c r="V24" s="483"/>
      <c r="W24" s="483"/>
      <c r="X24" s="483"/>
      <c r="Y24" s="483"/>
      <c r="Z24" s="483"/>
      <c r="AA24" s="483"/>
      <c r="AB24" s="483"/>
      <c r="AC24" s="483"/>
    </row>
    <row r="25" spans="2:29" ht="13.5" customHeight="1" x14ac:dyDescent="0.2"/>
    <row r="26" spans="2:29" ht="12.75" customHeight="1" x14ac:dyDescent="0.2"/>
  </sheetData>
  <sheetProtection insertRows="0"/>
  <protectedRanges>
    <protectedRange sqref="A25:JA46" name="範囲4"/>
    <protectedRange sqref="J7:AC7 E10:AC10 E13:AC14 E16:AC17 L8:AC8" name="範囲3"/>
    <protectedRange sqref="A21:JA24" name="範囲4_1"/>
  </protectedRanges>
  <mergeCells count="3">
    <mergeCell ref="B2:AA2"/>
    <mergeCell ref="B4:D4"/>
    <mergeCell ref="B13:B14"/>
  </mergeCells>
  <phoneticPr fontId="2"/>
  <printOptions horizontalCentered="1"/>
  <pageMargins left="0.31496062992125984" right="0.31496062992125984" top="1.1811023622047245" bottom="0.39370078740157483" header="0.51181102362204722" footer="0.23622047244094491"/>
  <pageSetup paperSize="8" scale="83" fitToHeight="0" orientation="landscape" r:id="rId1"/>
  <headerFooter alignWithMargins="0">
    <oddHeader>&amp;Rごみ処理施設整備・運営事業に係る提案書類(&amp;A)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96164-BD47-4D7A-8A88-2145B58C650D}">
  <sheetPr>
    <pageSetUpPr fitToPage="1"/>
  </sheetPr>
  <dimension ref="B2:Z99"/>
  <sheetViews>
    <sheetView showGridLines="0" view="pageBreakPreview" zoomScale="75" zoomScaleNormal="30" zoomScaleSheetLayoutView="75" workbookViewId="0">
      <selection activeCell="AF12" sqref="AF12"/>
    </sheetView>
  </sheetViews>
  <sheetFormatPr defaultRowHeight="12" x14ac:dyDescent="0.2"/>
  <cols>
    <col min="1" max="1" width="2.453125" style="509" customWidth="1"/>
    <col min="2" max="4" width="3.6328125" style="509" customWidth="1"/>
    <col min="5" max="5" width="43.36328125" style="509" customWidth="1"/>
    <col min="6" max="7" width="4.6328125" style="509" customWidth="1"/>
    <col min="8" max="25" width="9.6328125" style="509" customWidth="1"/>
    <col min="26" max="26" width="16.08984375" style="509" customWidth="1"/>
    <col min="27" max="272" width="8.7265625" style="509"/>
    <col min="273" max="274" width="3.6328125" style="509" customWidth="1"/>
    <col min="275" max="275" width="18.6328125" style="509" customWidth="1"/>
    <col min="276" max="277" width="4.6328125" style="509" customWidth="1"/>
    <col min="278" max="278" width="11.6328125" style="509" customWidth="1"/>
    <col min="279" max="281" width="9.6328125" style="509" customWidth="1"/>
    <col min="282" max="282" width="12.36328125" style="509" customWidth="1"/>
    <col min="283" max="528" width="8.7265625" style="509"/>
    <col min="529" max="530" width="3.6328125" style="509" customWidth="1"/>
    <col min="531" max="531" width="18.6328125" style="509" customWidth="1"/>
    <col min="532" max="533" width="4.6328125" style="509" customWidth="1"/>
    <col min="534" max="534" width="11.6328125" style="509" customWidth="1"/>
    <col min="535" max="537" width="9.6328125" style="509" customWidth="1"/>
    <col min="538" max="538" width="12.36328125" style="509" customWidth="1"/>
    <col min="539" max="784" width="8.7265625" style="509"/>
    <col min="785" max="786" width="3.6328125" style="509" customWidth="1"/>
    <col min="787" max="787" width="18.6328125" style="509" customWidth="1"/>
    <col min="788" max="789" width="4.6328125" style="509" customWidth="1"/>
    <col min="790" max="790" width="11.6328125" style="509" customWidth="1"/>
    <col min="791" max="793" width="9.6328125" style="509" customWidth="1"/>
    <col min="794" max="794" width="12.36328125" style="509" customWidth="1"/>
    <col min="795" max="1040" width="8.7265625" style="509"/>
    <col min="1041" max="1042" width="3.6328125" style="509" customWidth="1"/>
    <col min="1043" max="1043" width="18.6328125" style="509" customWidth="1"/>
    <col min="1044" max="1045" width="4.6328125" style="509" customWidth="1"/>
    <col min="1046" max="1046" width="11.6328125" style="509" customWidth="1"/>
    <col min="1047" max="1049" width="9.6328125" style="509" customWidth="1"/>
    <col min="1050" max="1050" width="12.36328125" style="509" customWidth="1"/>
    <col min="1051" max="1296" width="8.7265625" style="509"/>
    <col min="1297" max="1298" width="3.6328125" style="509" customWidth="1"/>
    <col min="1299" max="1299" width="18.6328125" style="509" customWidth="1"/>
    <col min="1300" max="1301" width="4.6328125" style="509" customWidth="1"/>
    <col min="1302" max="1302" width="11.6328125" style="509" customWidth="1"/>
    <col min="1303" max="1305" width="9.6328125" style="509" customWidth="1"/>
    <col min="1306" max="1306" width="12.36328125" style="509" customWidth="1"/>
    <col min="1307" max="1552" width="8.7265625" style="509"/>
    <col min="1553" max="1554" width="3.6328125" style="509" customWidth="1"/>
    <col min="1555" max="1555" width="18.6328125" style="509" customWidth="1"/>
    <col min="1556" max="1557" width="4.6328125" style="509" customWidth="1"/>
    <col min="1558" max="1558" width="11.6328125" style="509" customWidth="1"/>
    <col min="1559" max="1561" width="9.6328125" style="509" customWidth="1"/>
    <col min="1562" max="1562" width="12.36328125" style="509" customWidth="1"/>
    <col min="1563" max="1808" width="8.7265625" style="509"/>
    <col min="1809" max="1810" width="3.6328125" style="509" customWidth="1"/>
    <col min="1811" max="1811" width="18.6328125" style="509" customWidth="1"/>
    <col min="1812" max="1813" width="4.6328125" style="509" customWidth="1"/>
    <col min="1814" max="1814" width="11.6328125" style="509" customWidth="1"/>
    <col min="1815" max="1817" width="9.6328125" style="509" customWidth="1"/>
    <col min="1818" max="1818" width="12.36328125" style="509" customWidth="1"/>
    <col min="1819" max="2064" width="8.7265625" style="509"/>
    <col min="2065" max="2066" width="3.6328125" style="509" customWidth="1"/>
    <col min="2067" max="2067" width="18.6328125" style="509" customWidth="1"/>
    <col min="2068" max="2069" width="4.6328125" style="509" customWidth="1"/>
    <col min="2070" max="2070" width="11.6328125" style="509" customWidth="1"/>
    <col min="2071" max="2073" width="9.6328125" style="509" customWidth="1"/>
    <col min="2074" max="2074" width="12.36328125" style="509" customWidth="1"/>
    <col min="2075" max="2320" width="8.7265625" style="509"/>
    <col min="2321" max="2322" width="3.6328125" style="509" customWidth="1"/>
    <col min="2323" max="2323" width="18.6328125" style="509" customWidth="1"/>
    <col min="2324" max="2325" width="4.6328125" style="509" customWidth="1"/>
    <col min="2326" max="2326" width="11.6328125" style="509" customWidth="1"/>
    <col min="2327" max="2329" width="9.6328125" style="509" customWidth="1"/>
    <col min="2330" max="2330" width="12.36328125" style="509" customWidth="1"/>
    <col min="2331" max="2576" width="8.7265625" style="509"/>
    <col min="2577" max="2578" width="3.6328125" style="509" customWidth="1"/>
    <col min="2579" max="2579" width="18.6328125" style="509" customWidth="1"/>
    <col min="2580" max="2581" width="4.6328125" style="509" customWidth="1"/>
    <col min="2582" max="2582" width="11.6328125" style="509" customWidth="1"/>
    <col min="2583" max="2585" width="9.6328125" style="509" customWidth="1"/>
    <col min="2586" max="2586" width="12.36328125" style="509" customWidth="1"/>
    <col min="2587" max="2832" width="8.7265625" style="509"/>
    <col min="2833" max="2834" width="3.6328125" style="509" customWidth="1"/>
    <col min="2835" max="2835" width="18.6328125" style="509" customWidth="1"/>
    <col min="2836" max="2837" width="4.6328125" style="509" customWidth="1"/>
    <col min="2838" max="2838" width="11.6328125" style="509" customWidth="1"/>
    <col min="2839" max="2841" width="9.6328125" style="509" customWidth="1"/>
    <col min="2842" max="2842" width="12.36328125" style="509" customWidth="1"/>
    <col min="2843" max="3088" width="8.7265625" style="509"/>
    <col min="3089" max="3090" width="3.6328125" style="509" customWidth="1"/>
    <col min="3091" max="3091" width="18.6328125" style="509" customWidth="1"/>
    <col min="3092" max="3093" width="4.6328125" style="509" customWidth="1"/>
    <col min="3094" max="3094" width="11.6328125" style="509" customWidth="1"/>
    <col min="3095" max="3097" width="9.6328125" style="509" customWidth="1"/>
    <col min="3098" max="3098" width="12.36328125" style="509" customWidth="1"/>
    <col min="3099" max="3344" width="8.7265625" style="509"/>
    <col min="3345" max="3346" width="3.6328125" style="509" customWidth="1"/>
    <col min="3347" max="3347" width="18.6328125" style="509" customWidth="1"/>
    <col min="3348" max="3349" width="4.6328125" style="509" customWidth="1"/>
    <col min="3350" max="3350" width="11.6328125" style="509" customWidth="1"/>
    <col min="3351" max="3353" width="9.6328125" style="509" customWidth="1"/>
    <col min="3354" max="3354" width="12.36328125" style="509" customWidth="1"/>
    <col min="3355" max="3600" width="8.7265625" style="509"/>
    <col min="3601" max="3602" width="3.6328125" style="509" customWidth="1"/>
    <col min="3603" max="3603" width="18.6328125" style="509" customWidth="1"/>
    <col min="3604" max="3605" width="4.6328125" style="509" customWidth="1"/>
    <col min="3606" max="3606" width="11.6328125" style="509" customWidth="1"/>
    <col min="3607" max="3609" width="9.6328125" style="509" customWidth="1"/>
    <col min="3610" max="3610" width="12.36328125" style="509" customWidth="1"/>
    <col min="3611" max="3856" width="8.7265625" style="509"/>
    <col min="3857" max="3858" width="3.6328125" style="509" customWidth="1"/>
    <col min="3859" max="3859" width="18.6328125" style="509" customWidth="1"/>
    <col min="3860" max="3861" width="4.6328125" style="509" customWidth="1"/>
    <col min="3862" max="3862" width="11.6328125" style="509" customWidth="1"/>
    <col min="3863" max="3865" width="9.6328125" style="509" customWidth="1"/>
    <col min="3866" max="3866" width="12.36328125" style="509" customWidth="1"/>
    <col min="3867" max="4112" width="8.7265625" style="509"/>
    <col min="4113" max="4114" width="3.6328125" style="509" customWidth="1"/>
    <col min="4115" max="4115" width="18.6328125" style="509" customWidth="1"/>
    <col min="4116" max="4117" width="4.6328125" style="509" customWidth="1"/>
    <col min="4118" max="4118" width="11.6328125" style="509" customWidth="1"/>
    <col min="4119" max="4121" width="9.6328125" style="509" customWidth="1"/>
    <col min="4122" max="4122" width="12.36328125" style="509" customWidth="1"/>
    <col min="4123" max="4368" width="8.7265625" style="509"/>
    <col min="4369" max="4370" width="3.6328125" style="509" customWidth="1"/>
    <col min="4371" max="4371" width="18.6328125" style="509" customWidth="1"/>
    <col min="4372" max="4373" width="4.6328125" style="509" customWidth="1"/>
    <col min="4374" max="4374" width="11.6328125" style="509" customWidth="1"/>
    <col min="4375" max="4377" width="9.6328125" style="509" customWidth="1"/>
    <col min="4378" max="4378" width="12.36328125" style="509" customWidth="1"/>
    <col min="4379" max="4624" width="8.7265625" style="509"/>
    <col min="4625" max="4626" width="3.6328125" style="509" customWidth="1"/>
    <col min="4627" max="4627" width="18.6328125" style="509" customWidth="1"/>
    <col min="4628" max="4629" width="4.6328125" style="509" customWidth="1"/>
    <col min="4630" max="4630" width="11.6328125" style="509" customWidth="1"/>
    <col min="4631" max="4633" width="9.6328125" style="509" customWidth="1"/>
    <col min="4634" max="4634" width="12.36328125" style="509" customWidth="1"/>
    <col min="4635" max="4880" width="8.7265625" style="509"/>
    <col min="4881" max="4882" width="3.6328125" style="509" customWidth="1"/>
    <col min="4883" max="4883" width="18.6328125" style="509" customWidth="1"/>
    <col min="4884" max="4885" width="4.6328125" style="509" customWidth="1"/>
    <col min="4886" max="4886" width="11.6328125" style="509" customWidth="1"/>
    <col min="4887" max="4889" width="9.6328125" style="509" customWidth="1"/>
    <col min="4890" max="4890" width="12.36328125" style="509" customWidth="1"/>
    <col min="4891" max="5136" width="8.7265625" style="509"/>
    <col min="5137" max="5138" width="3.6328125" style="509" customWidth="1"/>
    <col min="5139" max="5139" width="18.6328125" style="509" customWidth="1"/>
    <col min="5140" max="5141" width="4.6328125" style="509" customWidth="1"/>
    <col min="5142" max="5142" width="11.6328125" style="509" customWidth="1"/>
    <col min="5143" max="5145" width="9.6328125" style="509" customWidth="1"/>
    <col min="5146" max="5146" width="12.36328125" style="509" customWidth="1"/>
    <col min="5147" max="5392" width="8.7265625" style="509"/>
    <col min="5393" max="5394" width="3.6328125" style="509" customWidth="1"/>
    <col min="5395" max="5395" width="18.6328125" style="509" customWidth="1"/>
    <col min="5396" max="5397" width="4.6328125" style="509" customWidth="1"/>
    <col min="5398" max="5398" width="11.6328125" style="509" customWidth="1"/>
    <col min="5399" max="5401" width="9.6328125" style="509" customWidth="1"/>
    <col min="5402" max="5402" width="12.36328125" style="509" customWidth="1"/>
    <col min="5403" max="5648" width="8.7265625" style="509"/>
    <col min="5649" max="5650" width="3.6328125" style="509" customWidth="1"/>
    <col min="5651" max="5651" width="18.6328125" style="509" customWidth="1"/>
    <col min="5652" max="5653" width="4.6328125" style="509" customWidth="1"/>
    <col min="5654" max="5654" width="11.6328125" style="509" customWidth="1"/>
    <col min="5655" max="5657" width="9.6328125" style="509" customWidth="1"/>
    <col min="5658" max="5658" width="12.36328125" style="509" customWidth="1"/>
    <col min="5659" max="5904" width="8.7265625" style="509"/>
    <col min="5905" max="5906" width="3.6328125" style="509" customWidth="1"/>
    <col min="5907" max="5907" width="18.6328125" style="509" customWidth="1"/>
    <col min="5908" max="5909" width="4.6328125" style="509" customWidth="1"/>
    <col min="5910" max="5910" width="11.6328125" style="509" customWidth="1"/>
    <col min="5911" max="5913" width="9.6328125" style="509" customWidth="1"/>
    <col min="5914" max="5914" width="12.36328125" style="509" customWidth="1"/>
    <col min="5915" max="6160" width="8.7265625" style="509"/>
    <col min="6161" max="6162" width="3.6328125" style="509" customWidth="1"/>
    <col min="6163" max="6163" width="18.6328125" style="509" customWidth="1"/>
    <col min="6164" max="6165" width="4.6328125" style="509" customWidth="1"/>
    <col min="6166" max="6166" width="11.6328125" style="509" customWidth="1"/>
    <col min="6167" max="6169" width="9.6328125" style="509" customWidth="1"/>
    <col min="6170" max="6170" width="12.36328125" style="509" customWidth="1"/>
    <col min="6171" max="6416" width="8.7265625" style="509"/>
    <col min="6417" max="6418" width="3.6328125" style="509" customWidth="1"/>
    <col min="6419" max="6419" width="18.6328125" style="509" customWidth="1"/>
    <col min="6420" max="6421" width="4.6328125" style="509" customWidth="1"/>
    <col min="6422" max="6422" width="11.6328125" style="509" customWidth="1"/>
    <col min="6423" max="6425" width="9.6328125" style="509" customWidth="1"/>
    <col min="6426" max="6426" width="12.36328125" style="509" customWidth="1"/>
    <col min="6427" max="6672" width="8.7265625" style="509"/>
    <col min="6673" max="6674" width="3.6328125" style="509" customWidth="1"/>
    <col min="6675" max="6675" width="18.6328125" style="509" customWidth="1"/>
    <col min="6676" max="6677" width="4.6328125" style="509" customWidth="1"/>
    <col min="6678" max="6678" width="11.6328125" style="509" customWidth="1"/>
    <col min="6679" max="6681" width="9.6328125" style="509" customWidth="1"/>
    <col min="6682" max="6682" width="12.36328125" style="509" customWidth="1"/>
    <col min="6683" max="6928" width="8.7265625" style="509"/>
    <col min="6929" max="6930" width="3.6328125" style="509" customWidth="1"/>
    <col min="6931" max="6931" width="18.6328125" style="509" customWidth="1"/>
    <col min="6932" max="6933" width="4.6328125" style="509" customWidth="1"/>
    <col min="6934" max="6934" width="11.6328125" style="509" customWidth="1"/>
    <col min="6935" max="6937" width="9.6328125" style="509" customWidth="1"/>
    <col min="6938" max="6938" width="12.36328125" style="509" customWidth="1"/>
    <col min="6939" max="7184" width="8.7265625" style="509"/>
    <col min="7185" max="7186" width="3.6328125" style="509" customWidth="1"/>
    <col min="7187" max="7187" width="18.6328125" style="509" customWidth="1"/>
    <col min="7188" max="7189" width="4.6328125" style="509" customWidth="1"/>
    <col min="7190" max="7190" width="11.6328125" style="509" customWidth="1"/>
    <col min="7191" max="7193" width="9.6328125" style="509" customWidth="1"/>
    <col min="7194" max="7194" width="12.36328125" style="509" customWidth="1"/>
    <col min="7195" max="7440" width="8.7265625" style="509"/>
    <col min="7441" max="7442" width="3.6328125" style="509" customWidth="1"/>
    <col min="7443" max="7443" width="18.6328125" style="509" customWidth="1"/>
    <col min="7444" max="7445" width="4.6328125" style="509" customWidth="1"/>
    <col min="7446" max="7446" width="11.6328125" style="509" customWidth="1"/>
    <col min="7447" max="7449" width="9.6328125" style="509" customWidth="1"/>
    <col min="7450" max="7450" width="12.36328125" style="509" customWidth="1"/>
    <col min="7451" max="7696" width="8.7265625" style="509"/>
    <col min="7697" max="7698" width="3.6328125" style="509" customWidth="1"/>
    <col min="7699" max="7699" width="18.6328125" style="509" customWidth="1"/>
    <col min="7700" max="7701" width="4.6328125" style="509" customWidth="1"/>
    <col min="7702" max="7702" width="11.6328125" style="509" customWidth="1"/>
    <col min="7703" max="7705" width="9.6328125" style="509" customWidth="1"/>
    <col min="7706" max="7706" width="12.36328125" style="509" customWidth="1"/>
    <col min="7707" max="7952" width="8.7265625" style="509"/>
    <col min="7953" max="7954" width="3.6328125" style="509" customWidth="1"/>
    <col min="7955" max="7955" width="18.6328125" style="509" customWidth="1"/>
    <col min="7956" max="7957" width="4.6328125" style="509" customWidth="1"/>
    <col min="7958" max="7958" width="11.6328125" style="509" customWidth="1"/>
    <col min="7959" max="7961" width="9.6328125" style="509" customWidth="1"/>
    <col min="7962" max="7962" width="12.36328125" style="509" customWidth="1"/>
    <col min="7963" max="8208" width="8.7265625" style="509"/>
    <col min="8209" max="8210" width="3.6328125" style="509" customWidth="1"/>
    <col min="8211" max="8211" width="18.6328125" style="509" customWidth="1"/>
    <col min="8212" max="8213" width="4.6328125" style="509" customWidth="1"/>
    <col min="8214" max="8214" width="11.6328125" style="509" customWidth="1"/>
    <col min="8215" max="8217" width="9.6328125" style="509" customWidth="1"/>
    <col min="8218" max="8218" width="12.36328125" style="509" customWidth="1"/>
    <col min="8219" max="8464" width="8.7265625" style="509"/>
    <col min="8465" max="8466" width="3.6328125" style="509" customWidth="1"/>
    <col min="8467" max="8467" width="18.6328125" style="509" customWidth="1"/>
    <col min="8468" max="8469" width="4.6328125" style="509" customWidth="1"/>
    <col min="8470" max="8470" width="11.6328125" style="509" customWidth="1"/>
    <col min="8471" max="8473" width="9.6328125" style="509" customWidth="1"/>
    <col min="8474" max="8474" width="12.36328125" style="509" customWidth="1"/>
    <col min="8475" max="8720" width="8.7265625" style="509"/>
    <col min="8721" max="8722" width="3.6328125" style="509" customWidth="1"/>
    <col min="8723" max="8723" width="18.6328125" style="509" customWidth="1"/>
    <col min="8724" max="8725" width="4.6328125" style="509" customWidth="1"/>
    <col min="8726" max="8726" width="11.6328125" style="509" customWidth="1"/>
    <col min="8727" max="8729" width="9.6328125" style="509" customWidth="1"/>
    <col min="8730" max="8730" width="12.36328125" style="509" customWidth="1"/>
    <col min="8731" max="8976" width="8.7265625" style="509"/>
    <col min="8977" max="8978" width="3.6328125" style="509" customWidth="1"/>
    <col min="8979" max="8979" width="18.6328125" style="509" customWidth="1"/>
    <col min="8980" max="8981" width="4.6328125" style="509" customWidth="1"/>
    <col min="8982" max="8982" width="11.6328125" style="509" customWidth="1"/>
    <col min="8983" max="8985" width="9.6328125" style="509" customWidth="1"/>
    <col min="8986" max="8986" width="12.36328125" style="509" customWidth="1"/>
    <col min="8987" max="9232" width="8.7265625" style="509"/>
    <col min="9233" max="9234" width="3.6328125" style="509" customWidth="1"/>
    <col min="9235" max="9235" width="18.6328125" style="509" customWidth="1"/>
    <col min="9236" max="9237" width="4.6328125" style="509" customWidth="1"/>
    <col min="9238" max="9238" width="11.6328125" style="509" customWidth="1"/>
    <col min="9239" max="9241" width="9.6328125" style="509" customWidth="1"/>
    <col min="9242" max="9242" width="12.36328125" style="509" customWidth="1"/>
    <col min="9243" max="9488" width="8.7265625" style="509"/>
    <col min="9489" max="9490" width="3.6328125" style="509" customWidth="1"/>
    <col min="9491" max="9491" width="18.6328125" style="509" customWidth="1"/>
    <col min="9492" max="9493" width="4.6328125" style="509" customWidth="1"/>
    <col min="9494" max="9494" width="11.6328125" style="509" customWidth="1"/>
    <col min="9495" max="9497" width="9.6328125" style="509" customWidth="1"/>
    <col min="9498" max="9498" width="12.36328125" style="509" customWidth="1"/>
    <col min="9499" max="9744" width="8.7265625" style="509"/>
    <col min="9745" max="9746" width="3.6328125" style="509" customWidth="1"/>
    <col min="9747" max="9747" width="18.6328125" style="509" customWidth="1"/>
    <col min="9748" max="9749" width="4.6328125" style="509" customWidth="1"/>
    <col min="9750" max="9750" width="11.6328125" style="509" customWidth="1"/>
    <col min="9751" max="9753" width="9.6328125" style="509" customWidth="1"/>
    <col min="9754" max="9754" width="12.36328125" style="509" customWidth="1"/>
    <col min="9755" max="10000" width="8.7265625" style="509"/>
    <col min="10001" max="10002" width="3.6328125" style="509" customWidth="1"/>
    <col min="10003" max="10003" width="18.6328125" style="509" customWidth="1"/>
    <col min="10004" max="10005" width="4.6328125" style="509" customWidth="1"/>
    <col min="10006" max="10006" width="11.6328125" style="509" customWidth="1"/>
    <col min="10007" max="10009" width="9.6328125" style="509" customWidth="1"/>
    <col min="10010" max="10010" width="12.36328125" style="509" customWidth="1"/>
    <col min="10011" max="10256" width="8.7265625" style="509"/>
    <col min="10257" max="10258" width="3.6328125" style="509" customWidth="1"/>
    <col min="10259" max="10259" width="18.6328125" style="509" customWidth="1"/>
    <col min="10260" max="10261" width="4.6328125" style="509" customWidth="1"/>
    <col min="10262" max="10262" width="11.6328125" style="509" customWidth="1"/>
    <col min="10263" max="10265" width="9.6328125" style="509" customWidth="1"/>
    <col min="10266" max="10266" width="12.36328125" style="509" customWidth="1"/>
    <col min="10267" max="10512" width="8.7265625" style="509"/>
    <col min="10513" max="10514" width="3.6328125" style="509" customWidth="1"/>
    <col min="10515" max="10515" width="18.6328125" style="509" customWidth="1"/>
    <col min="10516" max="10517" width="4.6328125" style="509" customWidth="1"/>
    <col min="10518" max="10518" width="11.6328125" style="509" customWidth="1"/>
    <col min="10519" max="10521" width="9.6328125" style="509" customWidth="1"/>
    <col min="10522" max="10522" width="12.36328125" style="509" customWidth="1"/>
    <col min="10523" max="10768" width="8.7265625" style="509"/>
    <col min="10769" max="10770" width="3.6328125" style="509" customWidth="1"/>
    <col min="10771" max="10771" width="18.6328125" style="509" customWidth="1"/>
    <col min="10772" max="10773" width="4.6328125" style="509" customWidth="1"/>
    <col min="10774" max="10774" width="11.6328125" style="509" customWidth="1"/>
    <col min="10775" max="10777" width="9.6328125" style="509" customWidth="1"/>
    <col min="10778" max="10778" width="12.36328125" style="509" customWidth="1"/>
    <col min="10779" max="11024" width="8.7265625" style="509"/>
    <col min="11025" max="11026" width="3.6328125" style="509" customWidth="1"/>
    <col min="11027" max="11027" width="18.6328125" style="509" customWidth="1"/>
    <col min="11028" max="11029" width="4.6328125" style="509" customWidth="1"/>
    <col min="11030" max="11030" width="11.6328125" style="509" customWidth="1"/>
    <col min="11031" max="11033" width="9.6328125" style="509" customWidth="1"/>
    <col min="11034" max="11034" width="12.36328125" style="509" customWidth="1"/>
    <col min="11035" max="11280" width="8.7265625" style="509"/>
    <col min="11281" max="11282" width="3.6328125" style="509" customWidth="1"/>
    <col min="11283" max="11283" width="18.6328125" style="509" customWidth="1"/>
    <col min="11284" max="11285" width="4.6328125" style="509" customWidth="1"/>
    <col min="11286" max="11286" width="11.6328125" style="509" customWidth="1"/>
    <col min="11287" max="11289" width="9.6328125" style="509" customWidth="1"/>
    <col min="11290" max="11290" width="12.36328125" style="509" customWidth="1"/>
    <col min="11291" max="11536" width="8.7265625" style="509"/>
    <col min="11537" max="11538" width="3.6328125" style="509" customWidth="1"/>
    <col min="11539" max="11539" width="18.6328125" style="509" customWidth="1"/>
    <col min="11540" max="11541" width="4.6328125" style="509" customWidth="1"/>
    <col min="11542" max="11542" width="11.6328125" style="509" customWidth="1"/>
    <col min="11543" max="11545" width="9.6328125" style="509" customWidth="1"/>
    <col min="11546" max="11546" width="12.36328125" style="509" customWidth="1"/>
    <col min="11547" max="11792" width="8.7265625" style="509"/>
    <col min="11793" max="11794" width="3.6328125" style="509" customWidth="1"/>
    <col min="11795" max="11795" width="18.6328125" style="509" customWidth="1"/>
    <col min="11796" max="11797" width="4.6328125" style="509" customWidth="1"/>
    <col min="11798" max="11798" width="11.6328125" style="509" customWidth="1"/>
    <col min="11799" max="11801" width="9.6328125" style="509" customWidth="1"/>
    <col min="11802" max="11802" width="12.36328125" style="509" customWidth="1"/>
    <col min="11803" max="12048" width="8.7265625" style="509"/>
    <col min="12049" max="12050" width="3.6328125" style="509" customWidth="1"/>
    <col min="12051" max="12051" width="18.6328125" style="509" customWidth="1"/>
    <col min="12052" max="12053" width="4.6328125" style="509" customWidth="1"/>
    <col min="12054" max="12054" width="11.6328125" style="509" customWidth="1"/>
    <col min="12055" max="12057" width="9.6328125" style="509" customWidth="1"/>
    <col min="12058" max="12058" width="12.36328125" style="509" customWidth="1"/>
    <col min="12059" max="12304" width="8.7265625" style="509"/>
    <col min="12305" max="12306" width="3.6328125" style="509" customWidth="1"/>
    <col min="12307" max="12307" width="18.6328125" style="509" customWidth="1"/>
    <col min="12308" max="12309" width="4.6328125" style="509" customWidth="1"/>
    <col min="12310" max="12310" width="11.6328125" style="509" customWidth="1"/>
    <col min="12311" max="12313" width="9.6328125" style="509" customWidth="1"/>
    <col min="12314" max="12314" width="12.36328125" style="509" customWidth="1"/>
    <col min="12315" max="12560" width="8.7265625" style="509"/>
    <col min="12561" max="12562" width="3.6328125" style="509" customWidth="1"/>
    <col min="12563" max="12563" width="18.6328125" style="509" customWidth="1"/>
    <col min="12564" max="12565" width="4.6328125" style="509" customWidth="1"/>
    <col min="12566" max="12566" width="11.6328125" style="509" customWidth="1"/>
    <col min="12567" max="12569" width="9.6328125" style="509" customWidth="1"/>
    <col min="12570" max="12570" width="12.36328125" style="509" customWidth="1"/>
    <col min="12571" max="12816" width="8.7265625" style="509"/>
    <col min="12817" max="12818" width="3.6328125" style="509" customWidth="1"/>
    <col min="12819" max="12819" width="18.6328125" style="509" customWidth="1"/>
    <col min="12820" max="12821" width="4.6328125" style="509" customWidth="1"/>
    <col min="12822" max="12822" width="11.6328125" style="509" customWidth="1"/>
    <col min="12823" max="12825" width="9.6328125" style="509" customWidth="1"/>
    <col min="12826" max="12826" width="12.36328125" style="509" customWidth="1"/>
    <col min="12827" max="13072" width="8.7265625" style="509"/>
    <col min="13073" max="13074" width="3.6328125" style="509" customWidth="1"/>
    <col min="13075" max="13075" width="18.6328125" style="509" customWidth="1"/>
    <col min="13076" max="13077" width="4.6328125" style="509" customWidth="1"/>
    <col min="13078" max="13078" width="11.6328125" style="509" customWidth="1"/>
    <col min="13079" max="13081" width="9.6328125" style="509" customWidth="1"/>
    <col min="13082" max="13082" width="12.36328125" style="509" customWidth="1"/>
    <col min="13083" max="13328" width="8.7265625" style="509"/>
    <col min="13329" max="13330" width="3.6328125" style="509" customWidth="1"/>
    <col min="13331" max="13331" width="18.6328125" style="509" customWidth="1"/>
    <col min="13332" max="13333" width="4.6328125" style="509" customWidth="1"/>
    <col min="13334" max="13334" width="11.6328125" style="509" customWidth="1"/>
    <col min="13335" max="13337" width="9.6328125" style="509" customWidth="1"/>
    <col min="13338" max="13338" width="12.36328125" style="509" customWidth="1"/>
    <col min="13339" max="13584" width="8.7265625" style="509"/>
    <col min="13585" max="13586" width="3.6328125" style="509" customWidth="1"/>
    <col min="13587" max="13587" width="18.6328125" style="509" customWidth="1"/>
    <col min="13588" max="13589" width="4.6328125" style="509" customWidth="1"/>
    <col min="13590" max="13590" width="11.6328125" style="509" customWidth="1"/>
    <col min="13591" max="13593" width="9.6328125" style="509" customWidth="1"/>
    <col min="13594" max="13594" width="12.36328125" style="509" customWidth="1"/>
    <col min="13595" max="13840" width="8.7265625" style="509"/>
    <col min="13841" max="13842" width="3.6328125" style="509" customWidth="1"/>
    <col min="13843" max="13843" width="18.6328125" style="509" customWidth="1"/>
    <col min="13844" max="13845" width="4.6328125" style="509" customWidth="1"/>
    <col min="13846" max="13846" width="11.6328125" style="509" customWidth="1"/>
    <col min="13847" max="13849" width="9.6328125" style="509" customWidth="1"/>
    <col min="13850" max="13850" width="12.36328125" style="509" customWidth="1"/>
    <col min="13851" max="14096" width="8.7265625" style="509"/>
    <col min="14097" max="14098" width="3.6328125" style="509" customWidth="1"/>
    <col min="14099" max="14099" width="18.6328125" style="509" customWidth="1"/>
    <col min="14100" max="14101" width="4.6328125" style="509" customWidth="1"/>
    <col min="14102" max="14102" width="11.6328125" style="509" customWidth="1"/>
    <col min="14103" max="14105" width="9.6328125" style="509" customWidth="1"/>
    <col min="14106" max="14106" width="12.36328125" style="509" customWidth="1"/>
    <col min="14107" max="14352" width="8.7265625" style="509"/>
    <col min="14353" max="14354" width="3.6328125" style="509" customWidth="1"/>
    <col min="14355" max="14355" width="18.6328125" style="509" customWidth="1"/>
    <col min="14356" max="14357" width="4.6328125" style="509" customWidth="1"/>
    <col min="14358" max="14358" width="11.6328125" style="509" customWidth="1"/>
    <col min="14359" max="14361" width="9.6328125" style="509" customWidth="1"/>
    <col min="14362" max="14362" width="12.36328125" style="509" customWidth="1"/>
    <col min="14363" max="14608" width="8.7265625" style="509"/>
    <col min="14609" max="14610" width="3.6328125" style="509" customWidth="1"/>
    <col min="14611" max="14611" width="18.6328125" style="509" customWidth="1"/>
    <col min="14612" max="14613" width="4.6328125" style="509" customWidth="1"/>
    <col min="14614" max="14614" width="11.6328125" style="509" customWidth="1"/>
    <col min="14615" max="14617" width="9.6328125" style="509" customWidth="1"/>
    <col min="14618" max="14618" width="12.36328125" style="509" customWidth="1"/>
    <col min="14619" max="14864" width="8.7265625" style="509"/>
    <col min="14865" max="14866" width="3.6328125" style="509" customWidth="1"/>
    <col min="14867" max="14867" width="18.6328125" style="509" customWidth="1"/>
    <col min="14868" max="14869" width="4.6328125" style="509" customWidth="1"/>
    <col min="14870" max="14870" width="11.6328125" style="509" customWidth="1"/>
    <col min="14871" max="14873" width="9.6328125" style="509" customWidth="1"/>
    <col min="14874" max="14874" width="12.36328125" style="509" customWidth="1"/>
    <col min="14875" max="15120" width="8.7265625" style="509"/>
    <col min="15121" max="15122" width="3.6328125" style="509" customWidth="1"/>
    <col min="15123" max="15123" width="18.6328125" style="509" customWidth="1"/>
    <col min="15124" max="15125" width="4.6328125" style="509" customWidth="1"/>
    <col min="15126" max="15126" width="11.6328125" style="509" customWidth="1"/>
    <col min="15127" max="15129" width="9.6328125" style="509" customWidth="1"/>
    <col min="15130" max="15130" width="12.36328125" style="509" customWidth="1"/>
    <col min="15131" max="15376" width="8.7265625" style="509"/>
    <col min="15377" max="15378" width="3.6328125" style="509" customWidth="1"/>
    <col min="15379" max="15379" width="18.6328125" style="509" customWidth="1"/>
    <col min="15380" max="15381" width="4.6328125" style="509" customWidth="1"/>
    <col min="15382" max="15382" width="11.6328125" style="509" customWidth="1"/>
    <col min="15383" max="15385" width="9.6328125" style="509" customWidth="1"/>
    <col min="15386" max="15386" width="12.36328125" style="509" customWidth="1"/>
    <col min="15387" max="15632" width="8.7265625" style="509"/>
    <col min="15633" max="15634" width="3.6328125" style="509" customWidth="1"/>
    <col min="15635" max="15635" width="18.6328125" style="509" customWidth="1"/>
    <col min="15636" max="15637" width="4.6328125" style="509" customWidth="1"/>
    <col min="15638" max="15638" width="11.6328125" style="509" customWidth="1"/>
    <col min="15639" max="15641" width="9.6328125" style="509" customWidth="1"/>
    <col min="15642" max="15642" width="12.36328125" style="509" customWidth="1"/>
    <col min="15643" max="15888" width="8.7265625" style="509"/>
    <col min="15889" max="15890" width="3.6328125" style="509" customWidth="1"/>
    <col min="15891" max="15891" width="18.6328125" style="509" customWidth="1"/>
    <col min="15892" max="15893" width="4.6328125" style="509" customWidth="1"/>
    <col min="15894" max="15894" width="11.6328125" style="509" customWidth="1"/>
    <col min="15895" max="15897" width="9.6328125" style="509" customWidth="1"/>
    <col min="15898" max="15898" width="12.36328125" style="509" customWidth="1"/>
    <col min="15899" max="16144" width="8.7265625" style="509"/>
    <col min="16145" max="16146" width="3.6328125" style="509" customWidth="1"/>
    <col min="16147" max="16147" width="18.6328125" style="509" customWidth="1"/>
    <col min="16148" max="16149" width="4.6328125" style="509" customWidth="1"/>
    <col min="16150" max="16150" width="11.6328125" style="509" customWidth="1"/>
    <col min="16151" max="16153" width="9.6328125" style="509" customWidth="1"/>
    <col min="16154" max="16154" width="12.36328125" style="509" customWidth="1"/>
    <col min="16155" max="16378" width="8.7265625" style="509"/>
    <col min="16379" max="16384" width="9" style="509" customWidth="1"/>
  </cols>
  <sheetData>
    <row r="2" spans="2:26" ht="15.75" customHeight="1" x14ac:dyDescent="0.2">
      <c r="B2" s="510"/>
      <c r="Z2" s="511"/>
    </row>
    <row r="3" spans="2:26" ht="24.5" customHeight="1" x14ac:dyDescent="0.2">
      <c r="B3" s="659" t="s">
        <v>497</v>
      </c>
      <c r="C3" s="659"/>
      <c r="D3" s="659"/>
      <c r="E3" s="659"/>
      <c r="F3" s="659"/>
      <c r="G3" s="659"/>
      <c r="H3" s="659"/>
      <c r="I3" s="659"/>
      <c r="J3" s="659"/>
      <c r="K3" s="659"/>
      <c r="L3" s="659"/>
      <c r="M3" s="659"/>
      <c r="N3" s="659"/>
      <c r="O3" s="659"/>
      <c r="P3" s="659"/>
      <c r="Q3" s="659"/>
      <c r="R3" s="659"/>
      <c r="S3" s="659"/>
      <c r="T3" s="659"/>
      <c r="U3" s="659"/>
      <c r="V3" s="659"/>
      <c r="W3" s="659"/>
      <c r="X3" s="659"/>
      <c r="Y3" s="659"/>
      <c r="Z3" s="659"/>
    </row>
    <row r="4" spans="2:26" ht="12.5" thickBot="1" x14ac:dyDescent="0.25">
      <c r="Z4" s="512" t="s">
        <v>10</v>
      </c>
    </row>
    <row r="5" spans="2:26" ht="12.9" customHeight="1" x14ac:dyDescent="0.2">
      <c r="B5" s="513"/>
      <c r="C5" s="514"/>
      <c r="D5" s="515"/>
      <c r="E5" s="516"/>
      <c r="F5" s="660" t="s">
        <v>193</v>
      </c>
      <c r="G5" s="517"/>
      <c r="H5" s="518" t="s">
        <v>194</v>
      </c>
      <c r="I5" s="519"/>
      <c r="J5" s="520"/>
      <c r="K5" s="521" t="s">
        <v>326</v>
      </c>
      <c r="L5" s="519"/>
      <c r="M5" s="520"/>
      <c r="N5" s="521" t="s">
        <v>327</v>
      </c>
      <c r="O5" s="519"/>
      <c r="P5" s="520"/>
      <c r="Q5" s="521" t="s">
        <v>328</v>
      </c>
      <c r="R5" s="519"/>
      <c r="S5" s="520"/>
      <c r="T5" s="521" t="s">
        <v>329</v>
      </c>
      <c r="U5" s="519"/>
      <c r="V5" s="520"/>
      <c r="W5" s="521" t="s">
        <v>330</v>
      </c>
      <c r="X5" s="519"/>
      <c r="Y5" s="520"/>
      <c r="Z5" s="663" t="s">
        <v>195</v>
      </c>
    </row>
    <row r="6" spans="2:26" ht="12.9" customHeight="1" x14ac:dyDescent="0.2">
      <c r="B6" s="522"/>
      <c r="C6" s="523"/>
      <c r="D6" s="524"/>
      <c r="E6" s="525"/>
      <c r="F6" s="661"/>
      <c r="G6" s="526"/>
      <c r="H6" s="645" t="s">
        <v>196</v>
      </c>
      <c r="I6" s="527" t="s">
        <v>331</v>
      </c>
      <c r="J6" s="643" t="s">
        <v>332</v>
      </c>
      <c r="K6" s="645" t="s">
        <v>196</v>
      </c>
      <c r="L6" s="527" t="s">
        <v>331</v>
      </c>
      <c r="M6" s="643" t="s">
        <v>332</v>
      </c>
      <c r="N6" s="645" t="s">
        <v>196</v>
      </c>
      <c r="O6" s="527" t="s">
        <v>331</v>
      </c>
      <c r="P6" s="643" t="s">
        <v>332</v>
      </c>
      <c r="Q6" s="645" t="s">
        <v>196</v>
      </c>
      <c r="R6" s="527" t="s">
        <v>331</v>
      </c>
      <c r="S6" s="643" t="s">
        <v>332</v>
      </c>
      <c r="T6" s="645" t="s">
        <v>196</v>
      </c>
      <c r="U6" s="527" t="s">
        <v>331</v>
      </c>
      <c r="V6" s="643" t="s">
        <v>332</v>
      </c>
      <c r="W6" s="645" t="s">
        <v>196</v>
      </c>
      <c r="X6" s="527" t="s">
        <v>331</v>
      </c>
      <c r="Y6" s="643" t="s">
        <v>332</v>
      </c>
      <c r="Z6" s="664"/>
    </row>
    <row r="7" spans="2:26" ht="12.9" customHeight="1" thickBot="1" x14ac:dyDescent="0.25">
      <c r="B7" s="528"/>
      <c r="C7" s="529"/>
      <c r="D7" s="529"/>
      <c r="E7" s="530"/>
      <c r="F7" s="662"/>
      <c r="G7" s="531"/>
      <c r="H7" s="646"/>
      <c r="I7" s="532" t="s">
        <v>8</v>
      </c>
      <c r="J7" s="644"/>
      <c r="K7" s="646"/>
      <c r="L7" s="532" t="s">
        <v>8</v>
      </c>
      <c r="M7" s="644"/>
      <c r="N7" s="646"/>
      <c r="O7" s="532" t="s">
        <v>8</v>
      </c>
      <c r="P7" s="644"/>
      <c r="Q7" s="646"/>
      <c r="R7" s="532" t="s">
        <v>8</v>
      </c>
      <c r="S7" s="644"/>
      <c r="T7" s="646"/>
      <c r="U7" s="532" t="s">
        <v>8</v>
      </c>
      <c r="V7" s="644"/>
      <c r="W7" s="646"/>
      <c r="X7" s="532" t="s">
        <v>8</v>
      </c>
      <c r="Y7" s="644"/>
      <c r="Z7" s="665"/>
    </row>
    <row r="8" spans="2:26" ht="20.149999999999999" customHeight="1" thickTop="1" x14ac:dyDescent="0.2">
      <c r="B8" s="653" t="s">
        <v>197</v>
      </c>
      <c r="C8" s="656" t="s">
        <v>198</v>
      </c>
      <c r="D8" s="533" t="s">
        <v>199</v>
      </c>
      <c r="E8" s="534"/>
      <c r="F8" s="535"/>
      <c r="G8" s="535"/>
      <c r="H8" s="536"/>
      <c r="I8" s="537"/>
      <c r="J8" s="538"/>
      <c r="K8" s="539"/>
      <c r="L8" s="537"/>
      <c r="M8" s="540"/>
      <c r="N8" s="536"/>
      <c r="O8" s="537"/>
      <c r="P8" s="540"/>
      <c r="Q8" s="536"/>
      <c r="R8" s="537"/>
      <c r="S8" s="538"/>
      <c r="T8" s="539"/>
      <c r="U8" s="537"/>
      <c r="V8" s="540"/>
      <c r="W8" s="536"/>
      <c r="X8" s="537"/>
      <c r="Y8" s="540"/>
      <c r="Z8" s="541"/>
    </row>
    <row r="9" spans="2:26" ht="20.149999999999999" customHeight="1" x14ac:dyDescent="0.2">
      <c r="B9" s="654"/>
      <c r="C9" s="657"/>
      <c r="D9" s="542"/>
      <c r="E9" s="543" t="s">
        <v>333</v>
      </c>
      <c r="F9" s="544">
        <v>1</v>
      </c>
      <c r="G9" s="544"/>
      <c r="H9" s="545">
        <f>SUM(I9:J9)</f>
        <v>0</v>
      </c>
      <c r="I9" s="546">
        <f>SUM(L9,O9,R9,U9,X9)</f>
        <v>0</v>
      </c>
      <c r="J9" s="546">
        <f>SUM(M9,P9,S9,V9,Y9)</f>
        <v>0</v>
      </c>
      <c r="K9" s="545">
        <f>SUM(L9:M9)</f>
        <v>0</v>
      </c>
      <c r="L9" s="546"/>
      <c r="M9" s="547"/>
      <c r="N9" s="545">
        <f>SUM(O9:P9)</f>
        <v>0</v>
      </c>
      <c r="O9" s="546"/>
      <c r="P9" s="547"/>
      <c r="Q9" s="545">
        <f>SUM(R9:S9)</f>
        <v>0</v>
      </c>
      <c r="R9" s="546"/>
      <c r="S9" s="547"/>
      <c r="T9" s="545">
        <f>SUM(U9:V9)</f>
        <v>0</v>
      </c>
      <c r="U9" s="546"/>
      <c r="V9" s="547"/>
      <c r="W9" s="545">
        <f>SUM(X9:Y9)</f>
        <v>0</v>
      </c>
      <c r="X9" s="546"/>
      <c r="Y9" s="547"/>
      <c r="Z9" s="548"/>
    </row>
    <row r="10" spans="2:26" ht="20.149999999999999" customHeight="1" x14ac:dyDescent="0.2">
      <c r="B10" s="654"/>
      <c r="C10" s="657"/>
      <c r="D10" s="542"/>
      <c r="E10" s="543" t="s">
        <v>334</v>
      </c>
      <c r="F10" s="544">
        <v>1</v>
      </c>
      <c r="G10" s="544"/>
      <c r="H10" s="545">
        <f>SUM(I10:J10)</f>
        <v>0</v>
      </c>
      <c r="I10" s="546">
        <f t="shared" ref="I10:J76" si="0">SUM(L10,O10,R10,U10,X10)</f>
        <v>0</v>
      </c>
      <c r="J10" s="547">
        <f t="shared" si="0"/>
        <v>0</v>
      </c>
      <c r="K10" s="545">
        <f>SUM(L10:M10)</f>
        <v>0</v>
      </c>
      <c r="L10" s="546"/>
      <c r="M10" s="547"/>
      <c r="N10" s="545">
        <f>SUM(O10:P10)</f>
        <v>0</v>
      </c>
      <c r="O10" s="546"/>
      <c r="P10" s="547"/>
      <c r="Q10" s="545">
        <f>SUM(R10:S10)</f>
        <v>0</v>
      </c>
      <c r="R10" s="546"/>
      <c r="S10" s="547"/>
      <c r="T10" s="545">
        <f>SUM(U10:V10)</f>
        <v>0</v>
      </c>
      <c r="U10" s="546"/>
      <c r="V10" s="547"/>
      <c r="W10" s="545">
        <f>SUM(X10:Y10)</f>
        <v>0</v>
      </c>
      <c r="X10" s="546"/>
      <c r="Y10" s="547"/>
      <c r="Z10" s="548"/>
    </row>
    <row r="11" spans="2:26" ht="20.149999999999999" customHeight="1" x14ac:dyDescent="0.2">
      <c r="B11" s="654"/>
      <c r="C11" s="657"/>
      <c r="D11" s="542"/>
      <c r="E11" s="543" t="s">
        <v>335</v>
      </c>
      <c r="F11" s="544">
        <v>1</v>
      </c>
      <c r="G11" s="544"/>
      <c r="H11" s="545">
        <f>SUM(I11:J11)</f>
        <v>0</v>
      </c>
      <c r="I11" s="546">
        <f t="shared" si="0"/>
        <v>0</v>
      </c>
      <c r="J11" s="547">
        <f t="shared" si="0"/>
        <v>0</v>
      </c>
      <c r="K11" s="545">
        <f>SUM(L11:M11)</f>
        <v>0</v>
      </c>
      <c r="L11" s="546"/>
      <c r="M11" s="547"/>
      <c r="N11" s="545">
        <f>SUM(O11:P11)</f>
        <v>0</v>
      </c>
      <c r="O11" s="546"/>
      <c r="P11" s="547"/>
      <c r="Q11" s="545">
        <f>SUM(R11:S11)</f>
        <v>0</v>
      </c>
      <c r="R11" s="546"/>
      <c r="S11" s="547"/>
      <c r="T11" s="545">
        <f>SUM(U11:V11)</f>
        <v>0</v>
      </c>
      <c r="U11" s="546"/>
      <c r="V11" s="547"/>
      <c r="W11" s="545">
        <f>SUM(X11:Y11)</f>
        <v>0</v>
      </c>
      <c r="X11" s="546"/>
      <c r="Y11" s="547"/>
      <c r="Z11" s="548"/>
    </row>
    <row r="12" spans="2:26" ht="20.149999999999999" customHeight="1" x14ac:dyDescent="0.2">
      <c r="B12" s="654"/>
      <c r="C12" s="657"/>
      <c r="D12" s="542"/>
      <c r="E12" s="543" t="s">
        <v>336</v>
      </c>
      <c r="F12" s="544">
        <v>1</v>
      </c>
      <c r="G12" s="544"/>
      <c r="H12" s="545">
        <f>SUM(I12:J12)</f>
        <v>0</v>
      </c>
      <c r="I12" s="546">
        <f t="shared" si="0"/>
        <v>0</v>
      </c>
      <c r="J12" s="547">
        <f t="shared" si="0"/>
        <v>0</v>
      </c>
      <c r="K12" s="545">
        <f>SUM(L12:M12)</f>
        <v>0</v>
      </c>
      <c r="L12" s="546"/>
      <c r="M12" s="547"/>
      <c r="N12" s="545">
        <f>SUM(O12:P12)</f>
        <v>0</v>
      </c>
      <c r="O12" s="546"/>
      <c r="P12" s="547"/>
      <c r="Q12" s="545">
        <f t="shared" ref="Q12:Q18" si="1">SUM(R12:S12)</f>
        <v>0</v>
      </c>
      <c r="R12" s="546"/>
      <c r="S12" s="547"/>
      <c r="T12" s="545">
        <f t="shared" ref="T12:T18" si="2">SUM(U12:V12)</f>
        <v>0</v>
      </c>
      <c r="U12" s="546"/>
      <c r="V12" s="547"/>
      <c r="W12" s="545">
        <f t="shared" ref="W12:W18" si="3">SUM(X12:Y12)</f>
        <v>0</v>
      </c>
      <c r="X12" s="546"/>
      <c r="Y12" s="547"/>
      <c r="Z12" s="548" t="s">
        <v>337</v>
      </c>
    </row>
    <row r="13" spans="2:26" ht="20.149999999999999" customHeight="1" x14ac:dyDescent="0.2">
      <c r="B13" s="654"/>
      <c r="C13" s="657"/>
      <c r="D13" s="542"/>
      <c r="E13" s="543" t="s">
        <v>338</v>
      </c>
      <c r="F13" s="544">
        <v>1</v>
      </c>
      <c r="G13" s="544"/>
      <c r="H13" s="545">
        <f>SUM(I13:J13)</f>
        <v>0</v>
      </c>
      <c r="I13" s="546">
        <f t="shared" si="0"/>
        <v>0</v>
      </c>
      <c r="J13" s="547">
        <f t="shared" si="0"/>
        <v>0</v>
      </c>
      <c r="K13" s="545">
        <f>SUM(L13:M13)</f>
        <v>0</v>
      </c>
      <c r="L13" s="546"/>
      <c r="M13" s="547"/>
      <c r="N13" s="545">
        <f>SUM(O13:P13)</f>
        <v>0</v>
      </c>
      <c r="O13" s="546"/>
      <c r="P13" s="547"/>
      <c r="Q13" s="545">
        <f t="shared" si="1"/>
        <v>0</v>
      </c>
      <c r="R13" s="546"/>
      <c r="S13" s="547"/>
      <c r="T13" s="545">
        <f t="shared" si="2"/>
        <v>0</v>
      </c>
      <c r="U13" s="546"/>
      <c r="V13" s="547"/>
      <c r="W13" s="545">
        <f t="shared" si="3"/>
        <v>0</v>
      </c>
      <c r="X13" s="546"/>
      <c r="Y13" s="547"/>
      <c r="Z13" s="548"/>
    </row>
    <row r="14" spans="2:26" ht="20.149999999999999" customHeight="1" x14ac:dyDescent="0.2">
      <c r="B14" s="654"/>
      <c r="C14" s="657"/>
      <c r="D14" s="542"/>
      <c r="E14" s="543" t="s">
        <v>339</v>
      </c>
      <c r="F14" s="544">
        <v>1</v>
      </c>
      <c r="G14" s="544"/>
      <c r="H14" s="545">
        <f t="shared" ref="H14:H18" si="4">SUM(I14:J14)</f>
        <v>0</v>
      </c>
      <c r="I14" s="546">
        <f t="shared" si="0"/>
        <v>0</v>
      </c>
      <c r="J14" s="547">
        <f t="shared" si="0"/>
        <v>0</v>
      </c>
      <c r="K14" s="545">
        <f t="shared" ref="K14:K18" si="5">SUM(L14:M14)</f>
        <v>0</v>
      </c>
      <c r="L14" s="546"/>
      <c r="M14" s="547"/>
      <c r="N14" s="545">
        <f t="shared" ref="N14:N18" si="6">SUM(O14:P14)</f>
        <v>0</v>
      </c>
      <c r="O14" s="546"/>
      <c r="P14" s="547"/>
      <c r="Q14" s="545">
        <f t="shared" si="1"/>
        <v>0</v>
      </c>
      <c r="R14" s="546"/>
      <c r="S14" s="547"/>
      <c r="T14" s="545">
        <f t="shared" si="2"/>
        <v>0</v>
      </c>
      <c r="U14" s="546"/>
      <c r="V14" s="547"/>
      <c r="W14" s="545">
        <f t="shared" si="3"/>
        <v>0</v>
      </c>
      <c r="X14" s="546"/>
      <c r="Y14" s="547"/>
      <c r="Z14" s="548" t="s">
        <v>337</v>
      </c>
    </row>
    <row r="15" spans="2:26" ht="20.149999999999999" customHeight="1" x14ac:dyDescent="0.2">
      <c r="B15" s="654"/>
      <c r="C15" s="657"/>
      <c r="D15" s="542"/>
      <c r="E15" s="543" t="s">
        <v>340</v>
      </c>
      <c r="F15" s="544">
        <v>1</v>
      </c>
      <c r="G15" s="544"/>
      <c r="H15" s="545">
        <f t="shared" si="4"/>
        <v>0</v>
      </c>
      <c r="I15" s="546">
        <f t="shared" si="0"/>
        <v>0</v>
      </c>
      <c r="J15" s="547">
        <f t="shared" si="0"/>
        <v>0</v>
      </c>
      <c r="K15" s="545">
        <f t="shared" si="5"/>
        <v>0</v>
      </c>
      <c r="L15" s="546"/>
      <c r="M15" s="547"/>
      <c r="N15" s="545">
        <f t="shared" si="6"/>
        <v>0</v>
      </c>
      <c r="O15" s="546"/>
      <c r="P15" s="547"/>
      <c r="Q15" s="545">
        <f t="shared" si="1"/>
        <v>0</v>
      </c>
      <c r="R15" s="546"/>
      <c r="S15" s="547"/>
      <c r="T15" s="545">
        <f t="shared" si="2"/>
        <v>0</v>
      </c>
      <c r="U15" s="546"/>
      <c r="V15" s="547"/>
      <c r="W15" s="545">
        <f t="shared" si="3"/>
        <v>0</v>
      </c>
      <c r="X15" s="546"/>
      <c r="Y15" s="547"/>
      <c r="Z15" s="548"/>
    </row>
    <row r="16" spans="2:26" ht="20.149999999999999" customHeight="1" x14ac:dyDescent="0.2">
      <c r="B16" s="654"/>
      <c r="C16" s="657"/>
      <c r="D16" s="542"/>
      <c r="E16" s="543" t="s">
        <v>341</v>
      </c>
      <c r="F16" s="544">
        <v>1</v>
      </c>
      <c r="G16" s="544"/>
      <c r="H16" s="545">
        <f t="shared" si="4"/>
        <v>0</v>
      </c>
      <c r="I16" s="546">
        <f t="shared" si="0"/>
        <v>0</v>
      </c>
      <c r="J16" s="547">
        <f t="shared" si="0"/>
        <v>0</v>
      </c>
      <c r="K16" s="545">
        <f t="shared" si="5"/>
        <v>0</v>
      </c>
      <c r="L16" s="546"/>
      <c r="M16" s="547"/>
      <c r="N16" s="545">
        <f t="shared" si="6"/>
        <v>0</v>
      </c>
      <c r="O16" s="546"/>
      <c r="P16" s="547"/>
      <c r="Q16" s="545">
        <f t="shared" si="1"/>
        <v>0</v>
      </c>
      <c r="R16" s="546"/>
      <c r="S16" s="547"/>
      <c r="T16" s="545">
        <f t="shared" si="2"/>
        <v>0</v>
      </c>
      <c r="U16" s="546"/>
      <c r="V16" s="547"/>
      <c r="W16" s="545">
        <f t="shared" si="3"/>
        <v>0</v>
      </c>
      <c r="X16" s="546"/>
      <c r="Y16" s="547"/>
      <c r="Z16" s="548"/>
    </row>
    <row r="17" spans="2:26" ht="20.149999999999999" customHeight="1" x14ac:dyDescent="0.2">
      <c r="B17" s="654"/>
      <c r="C17" s="657"/>
      <c r="D17" s="542"/>
      <c r="E17" s="543" t="s">
        <v>342</v>
      </c>
      <c r="F17" s="544">
        <v>1</v>
      </c>
      <c r="G17" s="544"/>
      <c r="H17" s="545">
        <f t="shared" si="4"/>
        <v>0</v>
      </c>
      <c r="I17" s="546">
        <f t="shared" si="0"/>
        <v>0</v>
      </c>
      <c r="J17" s="547">
        <f t="shared" si="0"/>
        <v>0</v>
      </c>
      <c r="K17" s="545">
        <f t="shared" si="5"/>
        <v>0</v>
      </c>
      <c r="L17" s="546"/>
      <c r="M17" s="547"/>
      <c r="N17" s="545">
        <f t="shared" si="6"/>
        <v>0</v>
      </c>
      <c r="O17" s="546"/>
      <c r="P17" s="547"/>
      <c r="Q17" s="545">
        <f t="shared" si="1"/>
        <v>0</v>
      </c>
      <c r="R17" s="546"/>
      <c r="S17" s="547"/>
      <c r="T17" s="545">
        <f t="shared" si="2"/>
        <v>0</v>
      </c>
      <c r="U17" s="546"/>
      <c r="V17" s="547"/>
      <c r="W17" s="545">
        <f t="shared" si="3"/>
        <v>0</v>
      </c>
      <c r="X17" s="546"/>
      <c r="Y17" s="547"/>
      <c r="Z17" s="548"/>
    </row>
    <row r="18" spans="2:26" ht="20.149999999999999" customHeight="1" x14ac:dyDescent="0.2">
      <c r="B18" s="654"/>
      <c r="C18" s="657"/>
      <c r="D18" s="542"/>
      <c r="E18" s="543" t="s">
        <v>343</v>
      </c>
      <c r="F18" s="544">
        <v>1</v>
      </c>
      <c r="G18" s="544"/>
      <c r="H18" s="545">
        <f t="shared" si="4"/>
        <v>0</v>
      </c>
      <c r="I18" s="546">
        <f t="shared" si="0"/>
        <v>0</v>
      </c>
      <c r="J18" s="547">
        <f t="shared" si="0"/>
        <v>0</v>
      </c>
      <c r="K18" s="545">
        <f t="shared" si="5"/>
        <v>0</v>
      </c>
      <c r="L18" s="546"/>
      <c r="M18" s="547"/>
      <c r="N18" s="545">
        <f t="shared" si="6"/>
        <v>0</v>
      </c>
      <c r="O18" s="546"/>
      <c r="P18" s="547"/>
      <c r="Q18" s="545">
        <f t="shared" si="1"/>
        <v>0</v>
      </c>
      <c r="R18" s="546"/>
      <c r="S18" s="547"/>
      <c r="T18" s="545">
        <f t="shared" si="2"/>
        <v>0</v>
      </c>
      <c r="U18" s="546"/>
      <c r="V18" s="547"/>
      <c r="W18" s="545">
        <f t="shared" si="3"/>
        <v>0</v>
      </c>
      <c r="X18" s="546"/>
      <c r="Y18" s="547"/>
      <c r="Z18" s="548"/>
    </row>
    <row r="19" spans="2:26" ht="20.149999999999999" customHeight="1" x14ac:dyDescent="0.2">
      <c r="B19" s="654"/>
      <c r="C19" s="657"/>
      <c r="D19" s="542" t="s">
        <v>200</v>
      </c>
      <c r="E19" s="543"/>
      <c r="F19" s="549"/>
      <c r="G19" s="549"/>
      <c r="H19" s="545">
        <f>SUM(H9:H18)</f>
        <v>0</v>
      </c>
      <c r="I19" s="546">
        <f t="shared" ref="I19:J19" si="7">SUM(I9:I18)</f>
        <v>0</v>
      </c>
      <c r="J19" s="547">
        <f t="shared" si="7"/>
        <v>0</v>
      </c>
      <c r="K19" s="545">
        <f>SUM(K9:K18)</f>
        <v>0</v>
      </c>
      <c r="L19" s="546">
        <f t="shared" ref="L19:M19" si="8">SUM(L9:L18)</f>
        <v>0</v>
      </c>
      <c r="M19" s="547">
        <f t="shared" si="8"/>
        <v>0</v>
      </c>
      <c r="N19" s="545">
        <f>SUM(N9:N18)</f>
        <v>0</v>
      </c>
      <c r="O19" s="546">
        <f t="shared" ref="O19:P19" si="9">SUM(O9:O18)</f>
        <v>0</v>
      </c>
      <c r="P19" s="547">
        <f t="shared" si="9"/>
        <v>0</v>
      </c>
      <c r="Q19" s="545">
        <f>SUM(Q9:Q18)</f>
        <v>0</v>
      </c>
      <c r="R19" s="546">
        <f t="shared" ref="R19:S19" si="10">SUM(R9:R18)</f>
        <v>0</v>
      </c>
      <c r="S19" s="547">
        <f t="shared" si="10"/>
        <v>0</v>
      </c>
      <c r="T19" s="545">
        <f>SUM(T9:T18)</f>
        <v>0</v>
      </c>
      <c r="U19" s="546">
        <f t="shared" ref="U19:V19" si="11">SUM(U9:U18)</f>
        <v>0</v>
      </c>
      <c r="V19" s="547">
        <f t="shared" si="11"/>
        <v>0</v>
      </c>
      <c r="W19" s="545">
        <f>SUM(W9:W18)</f>
        <v>0</v>
      </c>
      <c r="X19" s="546">
        <f t="shared" ref="X19:Y19" si="12">SUM(X9:X18)</f>
        <v>0</v>
      </c>
      <c r="Y19" s="547">
        <f t="shared" si="12"/>
        <v>0</v>
      </c>
      <c r="Z19" s="550"/>
    </row>
    <row r="20" spans="2:26" ht="20.149999999999999" customHeight="1" x14ac:dyDescent="0.2">
      <c r="B20" s="654"/>
      <c r="C20" s="657"/>
      <c r="D20" s="551" t="s">
        <v>201</v>
      </c>
      <c r="E20" s="543"/>
      <c r="F20" s="549"/>
      <c r="G20" s="549"/>
      <c r="H20" s="545"/>
      <c r="I20" s="546"/>
      <c r="J20" s="547"/>
      <c r="K20" s="552"/>
      <c r="L20" s="546"/>
      <c r="M20" s="553"/>
      <c r="N20" s="545"/>
      <c r="O20" s="546"/>
      <c r="P20" s="553"/>
      <c r="Q20" s="545"/>
      <c r="R20" s="546"/>
      <c r="S20" s="547"/>
      <c r="T20" s="552"/>
      <c r="U20" s="546"/>
      <c r="V20" s="553"/>
      <c r="W20" s="545"/>
      <c r="X20" s="546"/>
      <c r="Y20" s="553"/>
      <c r="Z20" s="550"/>
    </row>
    <row r="21" spans="2:26" ht="20.149999999999999" customHeight="1" x14ac:dyDescent="0.2">
      <c r="B21" s="654"/>
      <c r="C21" s="657"/>
      <c r="D21" s="542" t="s">
        <v>344</v>
      </c>
      <c r="E21" s="543"/>
      <c r="F21" s="544">
        <v>1</v>
      </c>
      <c r="G21" s="544"/>
      <c r="H21" s="545">
        <f t="shared" ref="H21:H84" si="13">SUM(I21:J21)</f>
        <v>0</v>
      </c>
      <c r="I21" s="546">
        <f>SUM(I22:I23)</f>
        <v>0</v>
      </c>
      <c r="J21" s="547">
        <f>SUM(J22:J23)</f>
        <v>0</v>
      </c>
      <c r="K21" s="545">
        <f t="shared" ref="K21:K66" si="14">SUM(L21:M21)</f>
        <v>0</v>
      </c>
      <c r="L21" s="546">
        <f>SUM(L22:L23)</f>
        <v>0</v>
      </c>
      <c r="M21" s="547">
        <f>SUM(M22:M23)</f>
        <v>0</v>
      </c>
      <c r="N21" s="545">
        <f t="shared" ref="N21:N59" si="15">SUM(O21:P21)</f>
        <v>0</v>
      </c>
      <c r="O21" s="546">
        <f>SUM(O22:O23)</f>
        <v>0</v>
      </c>
      <c r="P21" s="547">
        <f>SUM(P22:P23)</f>
        <v>0</v>
      </c>
      <c r="Q21" s="545">
        <f t="shared" ref="Q21:Q23" si="16">SUM(R21:S21)</f>
        <v>0</v>
      </c>
      <c r="R21" s="546">
        <f>SUM(R22:R23)</f>
        <v>0</v>
      </c>
      <c r="S21" s="547">
        <f>SUM(S22:S23)</f>
        <v>0</v>
      </c>
      <c r="T21" s="545">
        <f t="shared" ref="T21:T59" si="17">SUM(U21:V21)</f>
        <v>0</v>
      </c>
      <c r="U21" s="546">
        <f>SUM(U22:U23)</f>
        <v>0</v>
      </c>
      <c r="V21" s="547">
        <f>SUM(V22:V23)</f>
        <v>0</v>
      </c>
      <c r="W21" s="545">
        <f t="shared" ref="W21:W59" si="18">SUM(X21:Y21)</f>
        <v>0</v>
      </c>
      <c r="X21" s="546">
        <f>SUM(X22:X23)</f>
        <v>0</v>
      </c>
      <c r="Y21" s="547">
        <f>SUM(Y22:Y23)</f>
        <v>0</v>
      </c>
      <c r="Z21" s="550"/>
    </row>
    <row r="22" spans="2:26" ht="20.149999999999999" customHeight="1" x14ac:dyDescent="0.2">
      <c r="B22" s="654"/>
      <c r="C22" s="657"/>
      <c r="D22" s="542"/>
      <c r="E22" s="543" t="s">
        <v>345</v>
      </c>
      <c r="F22" s="544"/>
      <c r="G22" s="544"/>
      <c r="H22" s="545">
        <f t="shared" si="13"/>
        <v>0</v>
      </c>
      <c r="I22" s="546">
        <f t="shared" ref="I22:J23" si="19">SUM(L22,O22,R22,U22,X22)</f>
        <v>0</v>
      </c>
      <c r="J22" s="547">
        <f t="shared" si="19"/>
        <v>0</v>
      </c>
      <c r="K22" s="545">
        <f t="shared" si="14"/>
        <v>0</v>
      </c>
      <c r="L22" s="546"/>
      <c r="M22" s="547"/>
      <c r="N22" s="545">
        <f t="shared" si="15"/>
        <v>0</v>
      </c>
      <c r="O22" s="546"/>
      <c r="P22" s="547"/>
      <c r="Q22" s="545">
        <f t="shared" si="16"/>
        <v>0</v>
      </c>
      <c r="R22" s="546"/>
      <c r="S22" s="547"/>
      <c r="T22" s="545">
        <f t="shared" si="17"/>
        <v>0</v>
      </c>
      <c r="U22" s="546"/>
      <c r="V22" s="547"/>
      <c r="W22" s="545">
        <f t="shared" si="18"/>
        <v>0</v>
      </c>
      <c r="X22" s="546"/>
      <c r="Y22" s="547"/>
      <c r="Z22" s="550"/>
    </row>
    <row r="23" spans="2:26" ht="20.149999999999999" customHeight="1" x14ac:dyDescent="0.2">
      <c r="B23" s="654"/>
      <c r="C23" s="657"/>
      <c r="D23" s="542"/>
      <c r="E23" s="543" t="s">
        <v>346</v>
      </c>
      <c r="F23" s="544"/>
      <c r="G23" s="544"/>
      <c r="H23" s="545">
        <f t="shared" si="13"/>
        <v>0</v>
      </c>
      <c r="I23" s="546">
        <f t="shared" si="19"/>
        <v>0</v>
      </c>
      <c r="J23" s="547">
        <f t="shared" si="19"/>
        <v>0</v>
      </c>
      <c r="K23" s="545">
        <f t="shared" si="14"/>
        <v>0</v>
      </c>
      <c r="L23" s="546"/>
      <c r="M23" s="547"/>
      <c r="N23" s="545">
        <f t="shared" si="15"/>
        <v>0</v>
      </c>
      <c r="O23" s="546"/>
      <c r="P23" s="547"/>
      <c r="Q23" s="545">
        <f t="shared" si="16"/>
        <v>0</v>
      </c>
      <c r="R23" s="546"/>
      <c r="S23" s="547"/>
      <c r="T23" s="545">
        <f t="shared" si="17"/>
        <v>0</v>
      </c>
      <c r="U23" s="546"/>
      <c r="V23" s="547"/>
      <c r="W23" s="545">
        <f t="shared" si="18"/>
        <v>0</v>
      </c>
      <c r="X23" s="546"/>
      <c r="Y23" s="547"/>
      <c r="Z23" s="550"/>
    </row>
    <row r="24" spans="2:26" ht="20.149999999999999" customHeight="1" x14ac:dyDescent="0.2">
      <c r="B24" s="654"/>
      <c r="C24" s="657"/>
      <c r="D24" s="542" t="s">
        <v>202</v>
      </c>
      <c r="E24" s="543"/>
      <c r="F24" s="544">
        <v>1</v>
      </c>
      <c r="G24" s="544"/>
      <c r="H24" s="545">
        <f t="shared" si="13"/>
        <v>0</v>
      </c>
      <c r="I24" s="546">
        <f>SUM(I25:I26)</f>
        <v>0</v>
      </c>
      <c r="J24" s="547">
        <f>SUM(J25:J26)</f>
        <v>0</v>
      </c>
      <c r="K24" s="545">
        <f t="shared" si="14"/>
        <v>0</v>
      </c>
      <c r="L24" s="546">
        <f>SUM(L25:L26)</f>
        <v>0</v>
      </c>
      <c r="M24" s="547">
        <f>SUM(M25:M26)</f>
        <v>0</v>
      </c>
      <c r="N24" s="545">
        <f t="shared" si="15"/>
        <v>0</v>
      </c>
      <c r="O24" s="546">
        <f>SUM(O25:O26)</f>
        <v>0</v>
      </c>
      <c r="P24" s="547">
        <f>SUM(P25:P26)</f>
        <v>0</v>
      </c>
      <c r="Q24" s="545">
        <v>0</v>
      </c>
      <c r="R24" s="546">
        <v>0</v>
      </c>
      <c r="S24" s="547">
        <v>0</v>
      </c>
      <c r="T24" s="545">
        <f t="shared" si="17"/>
        <v>0</v>
      </c>
      <c r="U24" s="546">
        <f>SUM(U25:U26)</f>
        <v>0</v>
      </c>
      <c r="V24" s="547">
        <f>SUM(V25:V26)</f>
        <v>0</v>
      </c>
      <c r="W24" s="545">
        <f t="shared" si="18"/>
        <v>0</v>
      </c>
      <c r="X24" s="546">
        <f>SUM(X25:X26)</f>
        <v>0</v>
      </c>
      <c r="Y24" s="547">
        <f>SUM(Y25:Y26)</f>
        <v>0</v>
      </c>
      <c r="Z24" s="550"/>
    </row>
    <row r="25" spans="2:26" ht="20.149999999999999" customHeight="1" x14ac:dyDescent="0.2">
      <c r="B25" s="654"/>
      <c r="C25" s="657"/>
      <c r="D25" s="542"/>
      <c r="E25" s="543" t="s">
        <v>347</v>
      </c>
      <c r="F25" s="544"/>
      <c r="G25" s="544"/>
      <c r="H25" s="545">
        <f t="shared" si="13"/>
        <v>0</v>
      </c>
      <c r="I25" s="546">
        <f t="shared" ref="I25:J26" si="20">SUM(L25,O25,R25,U25,X25)</f>
        <v>0</v>
      </c>
      <c r="J25" s="547">
        <f t="shared" si="20"/>
        <v>0</v>
      </c>
      <c r="K25" s="545">
        <f t="shared" si="14"/>
        <v>0</v>
      </c>
      <c r="L25" s="546"/>
      <c r="M25" s="547"/>
      <c r="N25" s="545">
        <f t="shared" si="15"/>
        <v>0</v>
      </c>
      <c r="O25" s="546"/>
      <c r="P25" s="547"/>
      <c r="Q25" s="545">
        <v>0</v>
      </c>
      <c r="R25" s="546"/>
      <c r="S25" s="547"/>
      <c r="T25" s="545">
        <f t="shared" si="17"/>
        <v>0</v>
      </c>
      <c r="U25" s="546"/>
      <c r="V25" s="547"/>
      <c r="W25" s="545">
        <f t="shared" si="18"/>
        <v>0</v>
      </c>
      <c r="X25" s="546"/>
      <c r="Y25" s="547"/>
      <c r="Z25" s="550"/>
    </row>
    <row r="26" spans="2:26" ht="20.149999999999999" customHeight="1" x14ac:dyDescent="0.2">
      <c r="B26" s="654"/>
      <c r="C26" s="657"/>
      <c r="D26" s="542"/>
      <c r="E26" s="543" t="s">
        <v>348</v>
      </c>
      <c r="F26" s="544"/>
      <c r="G26" s="544"/>
      <c r="H26" s="545">
        <f t="shared" si="13"/>
        <v>0</v>
      </c>
      <c r="I26" s="546">
        <f t="shared" si="20"/>
        <v>0</v>
      </c>
      <c r="J26" s="547">
        <f t="shared" si="20"/>
        <v>0</v>
      </c>
      <c r="K26" s="545">
        <f t="shared" si="14"/>
        <v>0</v>
      </c>
      <c r="L26" s="546"/>
      <c r="M26" s="547"/>
      <c r="N26" s="545">
        <f t="shared" si="15"/>
        <v>0</v>
      </c>
      <c r="O26" s="546"/>
      <c r="P26" s="547"/>
      <c r="Q26" s="545">
        <v>0</v>
      </c>
      <c r="R26" s="546"/>
      <c r="S26" s="547"/>
      <c r="T26" s="545">
        <f t="shared" si="17"/>
        <v>0</v>
      </c>
      <c r="U26" s="546"/>
      <c r="V26" s="547"/>
      <c r="W26" s="545">
        <f t="shared" si="18"/>
        <v>0</v>
      </c>
      <c r="X26" s="546"/>
      <c r="Y26" s="547"/>
      <c r="Z26" s="550"/>
    </row>
    <row r="27" spans="2:26" ht="20.149999999999999" customHeight="1" x14ac:dyDescent="0.2">
      <c r="B27" s="654"/>
      <c r="C27" s="657"/>
      <c r="D27" s="542" t="s">
        <v>349</v>
      </c>
      <c r="E27" s="543"/>
      <c r="F27" s="544">
        <v>1</v>
      </c>
      <c r="G27" s="544"/>
      <c r="H27" s="545">
        <f t="shared" si="13"/>
        <v>0</v>
      </c>
      <c r="I27" s="546">
        <f>SUM(I28:I34)</f>
        <v>0</v>
      </c>
      <c r="J27" s="547">
        <f>SUM(J28:J34)</f>
        <v>0</v>
      </c>
      <c r="K27" s="545">
        <f t="shared" si="14"/>
        <v>0</v>
      </c>
      <c r="L27" s="546">
        <f>SUM(L28:L34)</f>
        <v>0</v>
      </c>
      <c r="M27" s="547">
        <f>SUM(M28:M34)</f>
        <v>0</v>
      </c>
      <c r="N27" s="545">
        <f t="shared" si="15"/>
        <v>0</v>
      </c>
      <c r="O27" s="546">
        <f>SUM(O28:O34)</f>
        <v>0</v>
      </c>
      <c r="P27" s="547">
        <f>SUM(P28:P34)</f>
        <v>0</v>
      </c>
      <c r="Q27" s="545">
        <f t="shared" ref="Q27:Q38" si="21">SUM(R27:S27)</f>
        <v>0</v>
      </c>
      <c r="R27" s="546">
        <f>SUM(R28:R34)</f>
        <v>0</v>
      </c>
      <c r="S27" s="547">
        <f>SUM(S28:S34)</f>
        <v>0</v>
      </c>
      <c r="T27" s="545">
        <f t="shared" si="17"/>
        <v>0</v>
      </c>
      <c r="U27" s="546">
        <f>SUM(U28:U34)</f>
        <v>0</v>
      </c>
      <c r="V27" s="547">
        <f>SUM(V28:V34)</f>
        <v>0</v>
      </c>
      <c r="W27" s="545">
        <f t="shared" si="18"/>
        <v>0</v>
      </c>
      <c r="X27" s="546">
        <f>SUM(X28:X34)</f>
        <v>0</v>
      </c>
      <c r="Y27" s="547">
        <f>SUM(Y28:Y34)</f>
        <v>0</v>
      </c>
      <c r="Z27" s="550"/>
    </row>
    <row r="28" spans="2:26" ht="20.149999999999999" customHeight="1" x14ac:dyDescent="0.2">
      <c r="B28" s="654"/>
      <c r="C28" s="657"/>
      <c r="D28" s="542"/>
      <c r="E28" s="543" t="s">
        <v>350</v>
      </c>
      <c r="F28" s="544"/>
      <c r="G28" s="544"/>
      <c r="H28" s="545">
        <f t="shared" si="13"/>
        <v>0</v>
      </c>
      <c r="I28" s="546">
        <f t="shared" ref="I28:J32" si="22">SUM(L28,O28,R28,U28,X28)</f>
        <v>0</v>
      </c>
      <c r="J28" s="547">
        <f t="shared" si="22"/>
        <v>0</v>
      </c>
      <c r="K28" s="545">
        <f t="shared" si="14"/>
        <v>0</v>
      </c>
      <c r="L28" s="546"/>
      <c r="M28" s="547"/>
      <c r="N28" s="545">
        <f t="shared" si="15"/>
        <v>0</v>
      </c>
      <c r="O28" s="546"/>
      <c r="P28" s="547"/>
      <c r="Q28" s="545">
        <f t="shared" si="21"/>
        <v>0</v>
      </c>
      <c r="R28" s="546"/>
      <c r="S28" s="547"/>
      <c r="T28" s="545">
        <f t="shared" si="17"/>
        <v>0</v>
      </c>
      <c r="U28" s="546"/>
      <c r="V28" s="547"/>
      <c r="W28" s="545">
        <f t="shared" si="18"/>
        <v>0</v>
      </c>
      <c r="X28" s="546"/>
      <c r="Y28" s="547"/>
      <c r="Z28" s="550"/>
    </row>
    <row r="29" spans="2:26" ht="20.149999999999999" customHeight="1" x14ac:dyDescent="0.2">
      <c r="B29" s="654"/>
      <c r="C29" s="657"/>
      <c r="D29" s="542"/>
      <c r="E29" s="543" t="s">
        <v>351</v>
      </c>
      <c r="F29" s="544"/>
      <c r="G29" s="544"/>
      <c r="H29" s="545">
        <f t="shared" si="13"/>
        <v>0</v>
      </c>
      <c r="I29" s="546">
        <f t="shared" si="22"/>
        <v>0</v>
      </c>
      <c r="J29" s="547">
        <f t="shared" si="22"/>
        <v>0</v>
      </c>
      <c r="K29" s="545">
        <f t="shared" si="14"/>
        <v>0</v>
      </c>
      <c r="L29" s="546"/>
      <c r="M29" s="547"/>
      <c r="N29" s="545">
        <f t="shared" si="15"/>
        <v>0</v>
      </c>
      <c r="O29" s="546"/>
      <c r="P29" s="547"/>
      <c r="Q29" s="545">
        <f t="shared" si="21"/>
        <v>0</v>
      </c>
      <c r="R29" s="546"/>
      <c r="S29" s="547"/>
      <c r="T29" s="545">
        <f t="shared" si="17"/>
        <v>0</v>
      </c>
      <c r="U29" s="546"/>
      <c r="V29" s="547"/>
      <c r="W29" s="545">
        <f t="shared" si="18"/>
        <v>0</v>
      </c>
      <c r="X29" s="546"/>
      <c r="Y29" s="547"/>
      <c r="Z29" s="550"/>
    </row>
    <row r="30" spans="2:26" ht="20.149999999999999" customHeight="1" x14ac:dyDescent="0.2">
      <c r="B30" s="654"/>
      <c r="C30" s="657"/>
      <c r="D30" s="542"/>
      <c r="E30" s="543" t="s">
        <v>352</v>
      </c>
      <c r="F30" s="544"/>
      <c r="G30" s="544"/>
      <c r="H30" s="545">
        <f t="shared" si="13"/>
        <v>0</v>
      </c>
      <c r="I30" s="546">
        <f t="shared" si="22"/>
        <v>0</v>
      </c>
      <c r="J30" s="547">
        <f t="shared" si="22"/>
        <v>0</v>
      </c>
      <c r="K30" s="545">
        <f t="shared" si="14"/>
        <v>0</v>
      </c>
      <c r="L30" s="546"/>
      <c r="M30" s="547"/>
      <c r="N30" s="545">
        <f t="shared" si="15"/>
        <v>0</v>
      </c>
      <c r="O30" s="546"/>
      <c r="P30" s="547"/>
      <c r="Q30" s="545">
        <f t="shared" si="21"/>
        <v>0</v>
      </c>
      <c r="R30" s="546"/>
      <c r="S30" s="547"/>
      <c r="T30" s="545">
        <f t="shared" si="17"/>
        <v>0</v>
      </c>
      <c r="U30" s="546"/>
      <c r="V30" s="547"/>
      <c r="W30" s="545">
        <f t="shared" si="18"/>
        <v>0</v>
      </c>
      <c r="X30" s="546"/>
      <c r="Y30" s="547"/>
      <c r="Z30" s="550"/>
    </row>
    <row r="31" spans="2:26" ht="20.149999999999999" customHeight="1" x14ac:dyDescent="0.2">
      <c r="B31" s="654"/>
      <c r="C31" s="657"/>
      <c r="D31" s="542"/>
      <c r="E31" s="543" t="s">
        <v>353</v>
      </c>
      <c r="F31" s="544"/>
      <c r="G31" s="544"/>
      <c r="H31" s="545">
        <f t="shared" si="13"/>
        <v>0</v>
      </c>
      <c r="I31" s="546">
        <f t="shared" si="22"/>
        <v>0</v>
      </c>
      <c r="J31" s="547">
        <f t="shared" si="22"/>
        <v>0</v>
      </c>
      <c r="K31" s="545">
        <f t="shared" si="14"/>
        <v>0</v>
      </c>
      <c r="L31" s="546"/>
      <c r="M31" s="547"/>
      <c r="N31" s="545">
        <f t="shared" si="15"/>
        <v>0</v>
      </c>
      <c r="O31" s="546"/>
      <c r="P31" s="547"/>
      <c r="Q31" s="545">
        <f t="shared" si="21"/>
        <v>0</v>
      </c>
      <c r="R31" s="546"/>
      <c r="S31" s="547"/>
      <c r="T31" s="545">
        <f t="shared" si="17"/>
        <v>0</v>
      </c>
      <c r="U31" s="546"/>
      <c r="V31" s="547"/>
      <c r="W31" s="545">
        <f t="shared" si="18"/>
        <v>0</v>
      </c>
      <c r="X31" s="546"/>
      <c r="Y31" s="547"/>
      <c r="Z31" s="550"/>
    </row>
    <row r="32" spans="2:26" ht="20.149999999999999" customHeight="1" x14ac:dyDescent="0.2">
      <c r="B32" s="654"/>
      <c r="C32" s="657"/>
      <c r="D32" s="542"/>
      <c r="E32" s="543" t="s">
        <v>354</v>
      </c>
      <c r="F32" s="544"/>
      <c r="G32" s="544"/>
      <c r="H32" s="545">
        <f t="shared" si="13"/>
        <v>0</v>
      </c>
      <c r="I32" s="546">
        <f t="shared" si="22"/>
        <v>0</v>
      </c>
      <c r="J32" s="547">
        <f t="shared" si="22"/>
        <v>0</v>
      </c>
      <c r="K32" s="545">
        <f t="shared" si="14"/>
        <v>0</v>
      </c>
      <c r="L32" s="546"/>
      <c r="M32" s="547"/>
      <c r="N32" s="545">
        <f t="shared" si="15"/>
        <v>0</v>
      </c>
      <c r="O32" s="546"/>
      <c r="P32" s="547"/>
      <c r="Q32" s="545">
        <f t="shared" si="21"/>
        <v>0</v>
      </c>
      <c r="R32" s="546"/>
      <c r="S32" s="547"/>
      <c r="T32" s="545">
        <f t="shared" si="17"/>
        <v>0</v>
      </c>
      <c r="U32" s="546"/>
      <c r="V32" s="547"/>
      <c r="W32" s="545">
        <f t="shared" si="18"/>
        <v>0</v>
      </c>
      <c r="X32" s="546"/>
      <c r="Y32" s="547"/>
      <c r="Z32" s="550"/>
    </row>
    <row r="33" spans="2:26" ht="20.149999999999999" customHeight="1" x14ac:dyDescent="0.2">
      <c r="B33" s="654"/>
      <c r="C33" s="657"/>
      <c r="D33" s="542"/>
      <c r="E33" s="543" t="s">
        <v>355</v>
      </c>
      <c r="F33" s="544"/>
      <c r="G33" s="544"/>
      <c r="H33" s="545">
        <f t="shared" si="13"/>
        <v>0</v>
      </c>
      <c r="I33" s="546">
        <f t="shared" si="0"/>
        <v>0</v>
      </c>
      <c r="J33" s="547">
        <f t="shared" si="0"/>
        <v>0</v>
      </c>
      <c r="K33" s="545">
        <f t="shared" si="14"/>
        <v>0</v>
      </c>
      <c r="L33" s="546"/>
      <c r="M33" s="547"/>
      <c r="N33" s="545">
        <f t="shared" si="15"/>
        <v>0</v>
      </c>
      <c r="O33" s="546"/>
      <c r="P33" s="547"/>
      <c r="Q33" s="545">
        <f t="shared" si="21"/>
        <v>0</v>
      </c>
      <c r="R33" s="546"/>
      <c r="S33" s="547"/>
      <c r="T33" s="545">
        <f t="shared" si="17"/>
        <v>0</v>
      </c>
      <c r="U33" s="546"/>
      <c r="V33" s="547"/>
      <c r="W33" s="545">
        <f t="shared" si="18"/>
        <v>0</v>
      </c>
      <c r="X33" s="546"/>
      <c r="Y33" s="547"/>
      <c r="Z33" s="550"/>
    </row>
    <row r="34" spans="2:26" ht="20.149999999999999" customHeight="1" x14ac:dyDescent="0.2">
      <c r="B34" s="654"/>
      <c r="C34" s="657"/>
      <c r="D34" s="542"/>
      <c r="E34" s="543" t="s">
        <v>356</v>
      </c>
      <c r="F34" s="544"/>
      <c r="G34" s="544"/>
      <c r="H34" s="545">
        <f t="shared" si="13"/>
        <v>0</v>
      </c>
      <c r="I34" s="546">
        <f t="shared" si="0"/>
        <v>0</v>
      </c>
      <c r="J34" s="547">
        <f t="shared" si="0"/>
        <v>0</v>
      </c>
      <c r="K34" s="545">
        <f t="shared" si="14"/>
        <v>0</v>
      </c>
      <c r="L34" s="546"/>
      <c r="M34" s="547"/>
      <c r="N34" s="545">
        <f t="shared" si="15"/>
        <v>0</v>
      </c>
      <c r="O34" s="546"/>
      <c r="P34" s="547"/>
      <c r="Q34" s="545">
        <f t="shared" si="21"/>
        <v>0</v>
      </c>
      <c r="R34" s="546"/>
      <c r="S34" s="547"/>
      <c r="T34" s="545">
        <f t="shared" si="17"/>
        <v>0</v>
      </c>
      <c r="U34" s="546"/>
      <c r="V34" s="547"/>
      <c r="W34" s="545">
        <f t="shared" si="18"/>
        <v>0</v>
      </c>
      <c r="X34" s="546"/>
      <c r="Y34" s="547"/>
      <c r="Z34" s="550"/>
    </row>
    <row r="35" spans="2:26" ht="20.149999999999999" customHeight="1" x14ac:dyDescent="0.2">
      <c r="B35" s="654"/>
      <c r="C35" s="657"/>
      <c r="D35" s="542" t="s">
        <v>203</v>
      </c>
      <c r="E35" s="543"/>
      <c r="F35" s="544">
        <v>1</v>
      </c>
      <c r="G35" s="544"/>
      <c r="H35" s="545">
        <f t="shared" si="13"/>
        <v>0</v>
      </c>
      <c r="I35" s="546">
        <f>SUM(I36:I38)</f>
        <v>0</v>
      </c>
      <c r="J35" s="547">
        <f>SUM(J36:J38)</f>
        <v>0</v>
      </c>
      <c r="K35" s="545">
        <f t="shared" si="14"/>
        <v>0</v>
      </c>
      <c r="L35" s="546">
        <f>SUM(L36:L38)</f>
        <v>0</v>
      </c>
      <c r="M35" s="547">
        <f>SUM(M36:M38)</f>
        <v>0</v>
      </c>
      <c r="N35" s="545">
        <f t="shared" si="15"/>
        <v>0</v>
      </c>
      <c r="O35" s="546">
        <f>SUM(O36:O38)</f>
        <v>0</v>
      </c>
      <c r="P35" s="547">
        <f>SUM(P36:P38)</f>
        <v>0</v>
      </c>
      <c r="Q35" s="545">
        <f t="shared" si="21"/>
        <v>0</v>
      </c>
      <c r="R35" s="546">
        <f>SUM(R36:R38)</f>
        <v>0</v>
      </c>
      <c r="S35" s="547">
        <f>SUM(S36:S38)</f>
        <v>0</v>
      </c>
      <c r="T35" s="545">
        <f t="shared" si="17"/>
        <v>0</v>
      </c>
      <c r="U35" s="546">
        <f>SUM(U36:U38)</f>
        <v>0</v>
      </c>
      <c r="V35" s="547">
        <f>SUM(V36:V38)</f>
        <v>0</v>
      </c>
      <c r="W35" s="545">
        <f t="shared" si="18"/>
        <v>0</v>
      </c>
      <c r="X35" s="546">
        <f>SUM(X36:X38)</f>
        <v>0</v>
      </c>
      <c r="Y35" s="547">
        <f>SUM(Y36:Y38)</f>
        <v>0</v>
      </c>
      <c r="Z35" s="550"/>
    </row>
    <row r="36" spans="2:26" ht="20.149999999999999" customHeight="1" x14ac:dyDescent="0.2">
      <c r="B36" s="654"/>
      <c r="C36" s="657"/>
      <c r="D36" s="542"/>
      <c r="E36" s="543" t="s">
        <v>357</v>
      </c>
      <c r="F36" s="544"/>
      <c r="G36" s="544"/>
      <c r="H36" s="545">
        <f t="shared" si="13"/>
        <v>0</v>
      </c>
      <c r="I36" s="546">
        <f t="shared" ref="I36:J38" si="23">SUM(L36,O36,R36,U36,X36)</f>
        <v>0</v>
      </c>
      <c r="J36" s="547">
        <f t="shared" si="23"/>
        <v>0</v>
      </c>
      <c r="K36" s="545">
        <f t="shared" si="14"/>
        <v>0</v>
      </c>
      <c r="L36" s="546"/>
      <c r="M36" s="547"/>
      <c r="N36" s="545">
        <f t="shared" si="15"/>
        <v>0</v>
      </c>
      <c r="O36" s="546"/>
      <c r="P36" s="547"/>
      <c r="Q36" s="545">
        <f t="shared" si="21"/>
        <v>0</v>
      </c>
      <c r="R36" s="546"/>
      <c r="S36" s="547"/>
      <c r="T36" s="545">
        <f t="shared" si="17"/>
        <v>0</v>
      </c>
      <c r="U36" s="546"/>
      <c r="V36" s="547"/>
      <c r="W36" s="545">
        <f t="shared" si="18"/>
        <v>0</v>
      </c>
      <c r="X36" s="546"/>
      <c r="Y36" s="547"/>
      <c r="Z36" s="550"/>
    </row>
    <row r="37" spans="2:26" ht="20.149999999999999" customHeight="1" x14ac:dyDescent="0.2">
      <c r="B37" s="654"/>
      <c r="C37" s="657"/>
      <c r="D37" s="542"/>
      <c r="E37" s="543" t="s">
        <v>358</v>
      </c>
      <c r="F37" s="544"/>
      <c r="G37" s="544"/>
      <c r="H37" s="545">
        <f t="shared" si="13"/>
        <v>0</v>
      </c>
      <c r="I37" s="546">
        <f t="shared" si="23"/>
        <v>0</v>
      </c>
      <c r="J37" s="547">
        <f t="shared" si="23"/>
        <v>0</v>
      </c>
      <c r="K37" s="545">
        <f t="shared" si="14"/>
        <v>0</v>
      </c>
      <c r="L37" s="546"/>
      <c r="M37" s="547"/>
      <c r="N37" s="545">
        <f t="shared" si="15"/>
        <v>0</v>
      </c>
      <c r="O37" s="546"/>
      <c r="P37" s="547"/>
      <c r="Q37" s="545">
        <f t="shared" si="21"/>
        <v>0</v>
      </c>
      <c r="R37" s="546"/>
      <c r="S37" s="547"/>
      <c r="T37" s="545">
        <f t="shared" si="17"/>
        <v>0</v>
      </c>
      <c r="U37" s="546"/>
      <c r="V37" s="547"/>
      <c r="W37" s="545">
        <f t="shared" si="18"/>
        <v>0</v>
      </c>
      <c r="X37" s="546"/>
      <c r="Y37" s="547"/>
      <c r="Z37" s="550"/>
    </row>
    <row r="38" spans="2:26" ht="20.149999999999999" customHeight="1" x14ac:dyDescent="0.2">
      <c r="B38" s="654"/>
      <c r="C38" s="657"/>
      <c r="D38" s="542"/>
      <c r="E38" s="543" t="s">
        <v>359</v>
      </c>
      <c r="F38" s="544"/>
      <c r="G38" s="544"/>
      <c r="H38" s="545">
        <f t="shared" si="13"/>
        <v>0</v>
      </c>
      <c r="I38" s="546">
        <f t="shared" si="23"/>
        <v>0</v>
      </c>
      <c r="J38" s="547">
        <f t="shared" si="23"/>
        <v>0</v>
      </c>
      <c r="K38" s="545">
        <f t="shared" si="14"/>
        <v>0</v>
      </c>
      <c r="L38" s="546"/>
      <c r="M38" s="547"/>
      <c r="N38" s="545">
        <f t="shared" si="15"/>
        <v>0</v>
      </c>
      <c r="O38" s="546"/>
      <c r="P38" s="547"/>
      <c r="Q38" s="545">
        <f t="shared" si="21"/>
        <v>0</v>
      </c>
      <c r="R38" s="546"/>
      <c r="S38" s="547"/>
      <c r="T38" s="545">
        <f t="shared" si="17"/>
        <v>0</v>
      </c>
      <c r="U38" s="546"/>
      <c r="V38" s="547"/>
      <c r="W38" s="545">
        <f t="shared" si="18"/>
        <v>0</v>
      </c>
      <c r="X38" s="546"/>
      <c r="Y38" s="547"/>
      <c r="Z38" s="550"/>
    </row>
    <row r="39" spans="2:26" ht="20.149999999999999" customHeight="1" x14ac:dyDescent="0.2">
      <c r="B39" s="654"/>
      <c r="C39" s="657"/>
      <c r="D39" s="542" t="s">
        <v>204</v>
      </c>
      <c r="E39" s="543"/>
      <c r="F39" s="544">
        <v>1</v>
      </c>
      <c r="G39" s="544"/>
      <c r="H39" s="545">
        <f t="shared" si="13"/>
        <v>0</v>
      </c>
      <c r="I39" s="546">
        <f>SUM(I40:I41)</f>
        <v>0</v>
      </c>
      <c r="J39" s="547">
        <f>SUM(J40:J41)</f>
        <v>0</v>
      </c>
      <c r="K39" s="545">
        <f t="shared" si="14"/>
        <v>0</v>
      </c>
      <c r="L39" s="546">
        <f>SUM(L40:L41)</f>
        <v>0</v>
      </c>
      <c r="M39" s="547">
        <f>SUM(M40:M41)</f>
        <v>0</v>
      </c>
      <c r="N39" s="545">
        <f t="shared" si="15"/>
        <v>0</v>
      </c>
      <c r="O39" s="546">
        <f>SUM(O40:O41)</f>
        <v>0</v>
      </c>
      <c r="P39" s="547">
        <f>SUM(P40:P41)</f>
        <v>0</v>
      </c>
      <c r="Q39" s="545">
        <v>0</v>
      </c>
      <c r="R39" s="546">
        <v>0</v>
      </c>
      <c r="S39" s="547">
        <v>0</v>
      </c>
      <c r="T39" s="545">
        <f t="shared" si="17"/>
        <v>0</v>
      </c>
      <c r="U39" s="546">
        <f>SUM(U40:U41)</f>
        <v>0</v>
      </c>
      <c r="V39" s="547">
        <f>SUM(V40:V41)</f>
        <v>0</v>
      </c>
      <c r="W39" s="545">
        <f t="shared" si="18"/>
        <v>0</v>
      </c>
      <c r="X39" s="546">
        <f>SUM(X40:X41)</f>
        <v>0</v>
      </c>
      <c r="Y39" s="547">
        <f>SUM(Y40:Y41)</f>
        <v>0</v>
      </c>
      <c r="Z39" s="550"/>
    </row>
    <row r="40" spans="2:26" ht="20.149999999999999" customHeight="1" x14ac:dyDescent="0.2">
      <c r="B40" s="654"/>
      <c r="C40" s="657"/>
      <c r="D40" s="542"/>
      <c r="E40" s="543" t="s">
        <v>360</v>
      </c>
      <c r="F40" s="544"/>
      <c r="G40" s="544"/>
      <c r="H40" s="545">
        <f t="shared" si="13"/>
        <v>0</v>
      </c>
      <c r="I40" s="546">
        <f t="shared" ref="I40:J41" si="24">SUM(L40,O40,R40,U40,X40)</f>
        <v>0</v>
      </c>
      <c r="J40" s="547">
        <f t="shared" si="24"/>
        <v>0</v>
      </c>
      <c r="K40" s="545">
        <f t="shared" si="14"/>
        <v>0</v>
      </c>
      <c r="L40" s="546"/>
      <c r="M40" s="547"/>
      <c r="N40" s="545">
        <f t="shared" si="15"/>
        <v>0</v>
      </c>
      <c r="O40" s="546"/>
      <c r="P40" s="547"/>
      <c r="Q40" s="545">
        <v>0</v>
      </c>
      <c r="R40" s="546"/>
      <c r="S40" s="547"/>
      <c r="T40" s="545">
        <f t="shared" si="17"/>
        <v>0</v>
      </c>
      <c r="U40" s="546"/>
      <c r="V40" s="547"/>
      <c r="W40" s="545">
        <f t="shared" si="18"/>
        <v>0</v>
      </c>
      <c r="X40" s="546"/>
      <c r="Y40" s="547"/>
      <c r="Z40" s="550"/>
    </row>
    <row r="41" spans="2:26" ht="20.149999999999999" customHeight="1" x14ac:dyDescent="0.2">
      <c r="B41" s="654"/>
      <c r="C41" s="657"/>
      <c r="D41" s="542"/>
      <c r="E41" s="543" t="s">
        <v>361</v>
      </c>
      <c r="F41" s="544"/>
      <c r="G41" s="544"/>
      <c r="H41" s="545">
        <f t="shared" si="13"/>
        <v>0</v>
      </c>
      <c r="I41" s="546">
        <f t="shared" si="24"/>
        <v>0</v>
      </c>
      <c r="J41" s="547">
        <f t="shared" si="24"/>
        <v>0</v>
      </c>
      <c r="K41" s="545">
        <f t="shared" si="14"/>
        <v>0</v>
      </c>
      <c r="L41" s="546"/>
      <c r="M41" s="547"/>
      <c r="N41" s="545">
        <f t="shared" si="15"/>
        <v>0</v>
      </c>
      <c r="O41" s="546"/>
      <c r="P41" s="547"/>
      <c r="Q41" s="545">
        <v>0</v>
      </c>
      <c r="R41" s="546"/>
      <c r="S41" s="547"/>
      <c r="T41" s="545">
        <f t="shared" si="17"/>
        <v>0</v>
      </c>
      <c r="U41" s="546"/>
      <c r="V41" s="547"/>
      <c r="W41" s="545">
        <f t="shared" si="18"/>
        <v>0</v>
      </c>
      <c r="X41" s="546"/>
      <c r="Y41" s="547"/>
      <c r="Z41" s="550"/>
    </row>
    <row r="42" spans="2:26" ht="20.149999999999999" customHeight="1" x14ac:dyDescent="0.2">
      <c r="B42" s="654"/>
      <c r="C42" s="657"/>
      <c r="D42" s="542" t="s">
        <v>205</v>
      </c>
      <c r="E42" s="543"/>
      <c r="F42" s="544">
        <v>1</v>
      </c>
      <c r="G42" s="544"/>
      <c r="H42" s="545">
        <f t="shared" si="13"/>
        <v>0</v>
      </c>
      <c r="I42" s="546">
        <f>I43</f>
        <v>0</v>
      </c>
      <c r="J42" s="547">
        <f>J43</f>
        <v>0</v>
      </c>
      <c r="K42" s="545">
        <f t="shared" si="14"/>
        <v>0</v>
      </c>
      <c r="L42" s="546">
        <f>L43</f>
        <v>0</v>
      </c>
      <c r="M42" s="547">
        <f>M43</f>
        <v>0</v>
      </c>
      <c r="N42" s="545">
        <f t="shared" si="15"/>
        <v>0</v>
      </c>
      <c r="O42" s="546">
        <f>O43</f>
        <v>0</v>
      </c>
      <c r="P42" s="547">
        <f>P43</f>
        <v>0</v>
      </c>
      <c r="Q42" s="545">
        <f t="shared" ref="Q42:Q59" si="25">SUM(R42:S42)</f>
        <v>0</v>
      </c>
      <c r="R42" s="546">
        <f>R43</f>
        <v>0</v>
      </c>
      <c r="S42" s="547">
        <f>S43</f>
        <v>0</v>
      </c>
      <c r="T42" s="545">
        <f t="shared" si="17"/>
        <v>0</v>
      </c>
      <c r="U42" s="546">
        <f>U43</f>
        <v>0</v>
      </c>
      <c r="V42" s="547">
        <f>V43</f>
        <v>0</v>
      </c>
      <c r="W42" s="545">
        <f t="shared" si="18"/>
        <v>0</v>
      </c>
      <c r="X42" s="546">
        <f>X43</f>
        <v>0</v>
      </c>
      <c r="Y42" s="547">
        <f>Y43</f>
        <v>0</v>
      </c>
      <c r="Z42" s="550"/>
    </row>
    <row r="43" spans="2:26" ht="20.149999999999999" customHeight="1" x14ac:dyDescent="0.2">
      <c r="B43" s="654"/>
      <c r="C43" s="657"/>
      <c r="D43" s="542"/>
      <c r="E43" s="543" t="s">
        <v>362</v>
      </c>
      <c r="F43" s="544"/>
      <c r="G43" s="544"/>
      <c r="H43" s="545">
        <f t="shared" si="13"/>
        <v>0</v>
      </c>
      <c r="I43" s="546">
        <f t="shared" si="0"/>
        <v>0</v>
      </c>
      <c r="J43" s="547">
        <f t="shared" si="0"/>
        <v>0</v>
      </c>
      <c r="K43" s="545">
        <f t="shared" si="14"/>
        <v>0</v>
      </c>
      <c r="L43" s="546"/>
      <c r="M43" s="547"/>
      <c r="N43" s="545">
        <f t="shared" si="15"/>
        <v>0</v>
      </c>
      <c r="O43" s="546"/>
      <c r="P43" s="547"/>
      <c r="Q43" s="545">
        <f t="shared" si="25"/>
        <v>0</v>
      </c>
      <c r="R43" s="546"/>
      <c r="S43" s="547"/>
      <c r="T43" s="545">
        <f t="shared" si="17"/>
        <v>0</v>
      </c>
      <c r="U43" s="546"/>
      <c r="V43" s="547"/>
      <c r="W43" s="545">
        <f t="shared" si="18"/>
        <v>0</v>
      </c>
      <c r="X43" s="546"/>
      <c r="Y43" s="547"/>
      <c r="Z43" s="550"/>
    </row>
    <row r="44" spans="2:26" ht="20.149999999999999" customHeight="1" x14ac:dyDescent="0.2">
      <c r="B44" s="654"/>
      <c r="C44" s="657"/>
      <c r="D44" s="542" t="s">
        <v>363</v>
      </c>
      <c r="E44" s="543"/>
      <c r="F44" s="544">
        <v>1</v>
      </c>
      <c r="G44" s="544"/>
      <c r="H44" s="545">
        <f t="shared" si="13"/>
        <v>0</v>
      </c>
      <c r="I44" s="546">
        <f>SUM(I45:I49)</f>
        <v>0</v>
      </c>
      <c r="J44" s="547">
        <f>SUM(J45:J49)</f>
        <v>0</v>
      </c>
      <c r="K44" s="545">
        <f t="shared" si="14"/>
        <v>0</v>
      </c>
      <c r="L44" s="546">
        <f>SUM(L45:L49)</f>
        <v>0</v>
      </c>
      <c r="M44" s="547">
        <f>SUM(M45:M49)</f>
        <v>0</v>
      </c>
      <c r="N44" s="545">
        <f t="shared" si="15"/>
        <v>0</v>
      </c>
      <c r="O44" s="546">
        <f>SUM(O45:O49)</f>
        <v>0</v>
      </c>
      <c r="P44" s="547">
        <f>SUM(P45:P49)</f>
        <v>0</v>
      </c>
      <c r="Q44" s="545">
        <f t="shared" si="25"/>
        <v>0</v>
      </c>
      <c r="R44" s="546">
        <f>SUM(R45:R49)</f>
        <v>0</v>
      </c>
      <c r="S44" s="547">
        <f>SUM(S45:S49)</f>
        <v>0</v>
      </c>
      <c r="T44" s="545">
        <f t="shared" si="17"/>
        <v>0</v>
      </c>
      <c r="U44" s="546">
        <f>SUM(U45:U49)</f>
        <v>0</v>
      </c>
      <c r="V44" s="547">
        <f>SUM(V45:V49)</f>
        <v>0</v>
      </c>
      <c r="W44" s="545">
        <f t="shared" si="18"/>
        <v>0</v>
      </c>
      <c r="X44" s="546">
        <f>SUM(X45:X49)</f>
        <v>0</v>
      </c>
      <c r="Y44" s="547">
        <f>SUM(Y45:Y49)</f>
        <v>0</v>
      </c>
      <c r="Z44" s="550"/>
    </row>
    <row r="45" spans="2:26" ht="20.149999999999999" customHeight="1" x14ac:dyDescent="0.2">
      <c r="B45" s="654"/>
      <c r="C45" s="657"/>
      <c r="D45" s="542"/>
      <c r="E45" s="543" t="s">
        <v>364</v>
      </c>
      <c r="F45" s="544"/>
      <c r="G45" s="544"/>
      <c r="H45" s="545">
        <f t="shared" si="13"/>
        <v>0</v>
      </c>
      <c r="I45" s="546">
        <f t="shared" si="0"/>
        <v>0</v>
      </c>
      <c r="J45" s="547">
        <f t="shared" si="0"/>
        <v>0</v>
      </c>
      <c r="K45" s="545">
        <f t="shared" si="14"/>
        <v>0</v>
      </c>
      <c r="L45" s="546"/>
      <c r="M45" s="547"/>
      <c r="N45" s="545">
        <f t="shared" si="15"/>
        <v>0</v>
      </c>
      <c r="O45" s="546"/>
      <c r="P45" s="547"/>
      <c r="Q45" s="545">
        <f t="shared" si="25"/>
        <v>0</v>
      </c>
      <c r="R45" s="546"/>
      <c r="S45" s="547"/>
      <c r="T45" s="545">
        <f t="shared" si="17"/>
        <v>0</v>
      </c>
      <c r="U45" s="546"/>
      <c r="V45" s="547"/>
      <c r="W45" s="545">
        <f t="shared" si="18"/>
        <v>0</v>
      </c>
      <c r="X45" s="546"/>
      <c r="Y45" s="547"/>
      <c r="Z45" s="550"/>
    </row>
    <row r="46" spans="2:26" ht="20.149999999999999" customHeight="1" x14ac:dyDescent="0.2">
      <c r="B46" s="654"/>
      <c r="C46" s="657"/>
      <c r="D46" s="542"/>
      <c r="E46" s="543" t="s">
        <v>365</v>
      </c>
      <c r="F46" s="544"/>
      <c r="G46" s="544"/>
      <c r="H46" s="545">
        <f t="shared" si="13"/>
        <v>0</v>
      </c>
      <c r="I46" s="546">
        <f t="shared" si="0"/>
        <v>0</v>
      </c>
      <c r="J46" s="547">
        <f t="shared" si="0"/>
        <v>0</v>
      </c>
      <c r="K46" s="545">
        <f t="shared" si="14"/>
        <v>0</v>
      </c>
      <c r="L46" s="546"/>
      <c r="M46" s="547"/>
      <c r="N46" s="545">
        <f t="shared" si="15"/>
        <v>0</v>
      </c>
      <c r="O46" s="546"/>
      <c r="P46" s="547"/>
      <c r="Q46" s="545">
        <f t="shared" si="25"/>
        <v>0</v>
      </c>
      <c r="R46" s="546"/>
      <c r="S46" s="547"/>
      <c r="T46" s="545">
        <f t="shared" si="17"/>
        <v>0</v>
      </c>
      <c r="U46" s="546"/>
      <c r="V46" s="547"/>
      <c r="W46" s="545">
        <f t="shared" si="18"/>
        <v>0</v>
      </c>
      <c r="X46" s="546"/>
      <c r="Y46" s="547"/>
      <c r="Z46" s="550"/>
    </row>
    <row r="47" spans="2:26" ht="20.149999999999999" customHeight="1" x14ac:dyDescent="0.2">
      <c r="B47" s="654"/>
      <c r="C47" s="657"/>
      <c r="D47" s="542"/>
      <c r="E47" s="543" t="s">
        <v>366</v>
      </c>
      <c r="F47" s="544"/>
      <c r="G47" s="544"/>
      <c r="H47" s="545">
        <f t="shared" si="13"/>
        <v>0</v>
      </c>
      <c r="I47" s="546">
        <f t="shared" si="0"/>
        <v>0</v>
      </c>
      <c r="J47" s="547">
        <f t="shared" si="0"/>
        <v>0</v>
      </c>
      <c r="K47" s="545">
        <f t="shared" si="14"/>
        <v>0</v>
      </c>
      <c r="L47" s="546"/>
      <c r="M47" s="547"/>
      <c r="N47" s="545">
        <f t="shared" si="15"/>
        <v>0</v>
      </c>
      <c r="O47" s="546"/>
      <c r="P47" s="547"/>
      <c r="Q47" s="545">
        <f t="shared" si="25"/>
        <v>0</v>
      </c>
      <c r="R47" s="546"/>
      <c r="S47" s="547"/>
      <c r="T47" s="545">
        <f t="shared" si="17"/>
        <v>0</v>
      </c>
      <c r="U47" s="546"/>
      <c r="V47" s="547"/>
      <c r="W47" s="545">
        <f t="shared" si="18"/>
        <v>0</v>
      </c>
      <c r="X47" s="546"/>
      <c r="Y47" s="547"/>
      <c r="Z47" s="550"/>
    </row>
    <row r="48" spans="2:26" ht="20.149999999999999" customHeight="1" x14ac:dyDescent="0.2">
      <c r="B48" s="654"/>
      <c r="C48" s="657"/>
      <c r="D48" s="542"/>
      <c r="E48" s="543" t="s">
        <v>367</v>
      </c>
      <c r="F48" s="544"/>
      <c r="G48" s="544"/>
      <c r="H48" s="545">
        <f t="shared" si="13"/>
        <v>0</v>
      </c>
      <c r="I48" s="546">
        <f t="shared" si="0"/>
        <v>0</v>
      </c>
      <c r="J48" s="547">
        <f t="shared" si="0"/>
        <v>0</v>
      </c>
      <c r="K48" s="545">
        <f t="shared" si="14"/>
        <v>0</v>
      </c>
      <c r="L48" s="546"/>
      <c r="M48" s="547"/>
      <c r="N48" s="545">
        <f t="shared" si="15"/>
        <v>0</v>
      </c>
      <c r="O48" s="546"/>
      <c r="P48" s="547"/>
      <c r="Q48" s="545">
        <f t="shared" si="25"/>
        <v>0</v>
      </c>
      <c r="R48" s="546"/>
      <c r="S48" s="547"/>
      <c r="T48" s="545">
        <f t="shared" si="17"/>
        <v>0</v>
      </c>
      <c r="U48" s="546"/>
      <c r="V48" s="547"/>
      <c r="W48" s="545">
        <f t="shared" si="18"/>
        <v>0</v>
      </c>
      <c r="X48" s="546"/>
      <c r="Y48" s="547"/>
      <c r="Z48" s="550"/>
    </row>
    <row r="49" spans="2:26" ht="20.149999999999999" customHeight="1" x14ac:dyDescent="0.2">
      <c r="B49" s="654"/>
      <c r="C49" s="657"/>
      <c r="D49" s="542"/>
      <c r="E49" s="543" t="s">
        <v>368</v>
      </c>
      <c r="F49" s="544"/>
      <c r="G49" s="544"/>
      <c r="H49" s="545">
        <f t="shared" si="13"/>
        <v>0</v>
      </c>
      <c r="I49" s="546">
        <f t="shared" si="0"/>
        <v>0</v>
      </c>
      <c r="J49" s="547">
        <f t="shared" si="0"/>
        <v>0</v>
      </c>
      <c r="K49" s="545">
        <f t="shared" si="14"/>
        <v>0</v>
      </c>
      <c r="L49" s="546"/>
      <c r="M49" s="547"/>
      <c r="N49" s="545">
        <f t="shared" si="15"/>
        <v>0</v>
      </c>
      <c r="O49" s="546"/>
      <c r="P49" s="547"/>
      <c r="Q49" s="545">
        <f t="shared" si="25"/>
        <v>0</v>
      </c>
      <c r="R49" s="546"/>
      <c r="S49" s="547"/>
      <c r="T49" s="545">
        <f t="shared" si="17"/>
        <v>0</v>
      </c>
      <c r="U49" s="546"/>
      <c r="V49" s="547"/>
      <c r="W49" s="545">
        <f t="shared" si="18"/>
        <v>0</v>
      </c>
      <c r="X49" s="546"/>
      <c r="Y49" s="547"/>
      <c r="Z49" s="550"/>
    </row>
    <row r="50" spans="2:26" ht="20.149999999999999" customHeight="1" x14ac:dyDescent="0.2">
      <c r="B50" s="654"/>
      <c r="C50" s="657"/>
      <c r="D50" s="542" t="s">
        <v>369</v>
      </c>
      <c r="E50" s="543"/>
      <c r="F50" s="544">
        <v>1</v>
      </c>
      <c r="G50" s="544"/>
      <c r="H50" s="545">
        <f t="shared" si="13"/>
        <v>0</v>
      </c>
      <c r="I50" s="546">
        <f>SUM(I51:I52)</f>
        <v>0</v>
      </c>
      <c r="J50" s="547">
        <f>SUM(J51:J52)</f>
        <v>0</v>
      </c>
      <c r="K50" s="545">
        <f t="shared" si="14"/>
        <v>0</v>
      </c>
      <c r="L50" s="546">
        <f>SUM(L51:L52)</f>
        <v>0</v>
      </c>
      <c r="M50" s="547">
        <f>SUM(M51:M52)</f>
        <v>0</v>
      </c>
      <c r="N50" s="545">
        <f t="shared" si="15"/>
        <v>0</v>
      </c>
      <c r="O50" s="546">
        <f>SUM(O51:O52)</f>
        <v>0</v>
      </c>
      <c r="P50" s="547">
        <f>SUM(P51:P52)</f>
        <v>0</v>
      </c>
      <c r="Q50" s="545">
        <f t="shared" si="25"/>
        <v>0</v>
      </c>
      <c r="R50" s="546">
        <f>SUM(R51:R52)</f>
        <v>0</v>
      </c>
      <c r="S50" s="547">
        <f>SUM(S51:S52)</f>
        <v>0</v>
      </c>
      <c r="T50" s="545">
        <f t="shared" si="17"/>
        <v>0</v>
      </c>
      <c r="U50" s="546">
        <f>SUM(U51:U52)</f>
        <v>0</v>
      </c>
      <c r="V50" s="547">
        <f>SUM(V51:V52)</f>
        <v>0</v>
      </c>
      <c r="W50" s="545">
        <f t="shared" si="18"/>
        <v>0</v>
      </c>
      <c r="X50" s="546">
        <f>SUM(X51:X52)</f>
        <v>0</v>
      </c>
      <c r="Y50" s="547">
        <f>SUM(Y51:Y52)</f>
        <v>0</v>
      </c>
      <c r="Z50" s="550"/>
    </row>
    <row r="51" spans="2:26" ht="20.149999999999999" customHeight="1" x14ac:dyDescent="0.2">
      <c r="B51" s="654"/>
      <c r="C51" s="657"/>
      <c r="D51" s="542"/>
      <c r="E51" s="543" t="s">
        <v>370</v>
      </c>
      <c r="F51" s="544"/>
      <c r="G51" s="544"/>
      <c r="H51" s="545">
        <f t="shared" si="13"/>
        <v>0</v>
      </c>
      <c r="I51" s="546">
        <f t="shared" si="0"/>
        <v>0</v>
      </c>
      <c r="J51" s="547">
        <f t="shared" si="0"/>
        <v>0</v>
      </c>
      <c r="K51" s="545">
        <f t="shared" si="14"/>
        <v>0</v>
      </c>
      <c r="L51" s="546"/>
      <c r="M51" s="547"/>
      <c r="N51" s="545">
        <f t="shared" si="15"/>
        <v>0</v>
      </c>
      <c r="O51" s="546"/>
      <c r="P51" s="547"/>
      <c r="Q51" s="545">
        <f t="shared" si="25"/>
        <v>0</v>
      </c>
      <c r="R51" s="546"/>
      <c r="S51" s="547"/>
      <c r="T51" s="545">
        <f t="shared" si="17"/>
        <v>0</v>
      </c>
      <c r="U51" s="546"/>
      <c r="V51" s="547"/>
      <c r="W51" s="545">
        <f t="shared" si="18"/>
        <v>0</v>
      </c>
      <c r="X51" s="546"/>
      <c r="Y51" s="547"/>
      <c r="Z51" s="550"/>
    </row>
    <row r="52" spans="2:26" ht="20.149999999999999" customHeight="1" x14ac:dyDescent="0.2">
      <c r="B52" s="654"/>
      <c r="C52" s="657"/>
      <c r="D52" s="542"/>
      <c r="E52" s="543" t="s">
        <v>371</v>
      </c>
      <c r="F52" s="544"/>
      <c r="G52" s="544"/>
      <c r="H52" s="545">
        <f t="shared" si="13"/>
        <v>0</v>
      </c>
      <c r="I52" s="546">
        <f t="shared" si="0"/>
        <v>0</v>
      </c>
      <c r="J52" s="547">
        <f t="shared" si="0"/>
        <v>0</v>
      </c>
      <c r="K52" s="545">
        <f t="shared" si="14"/>
        <v>0</v>
      </c>
      <c r="L52" s="546"/>
      <c r="M52" s="547"/>
      <c r="N52" s="545">
        <f t="shared" si="15"/>
        <v>0</v>
      </c>
      <c r="O52" s="546"/>
      <c r="P52" s="547"/>
      <c r="Q52" s="545">
        <f t="shared" si="25"/>
        <v>0</v>
      </c>
      <c r="R52" s="546"/>
      <c r="S52" s="547"/>
      <c r="T52" s="545">
        <f t="shared" si="17"/>
        <v>0</v>
      </c>
      <c r="U52" s="546"/>
      <c r="V52" s="547"/>
      <c r="W52" s="545">
        <f t="shared" si="18"/>
        <v>0</v>
      </c>
      <c r="X52" s="546"/>
      <c r="Y52" s="547"/>
      <c r="Z52" s="550"/>
    </row>
    <row r="53" spans="2:26" ht="20.149999999999999" customHeight="1" x14ac:dyDescent="0.2">
      <c r="B53" s="654"/>
      <c r="C53" s="657"/>
      <c r="D53" s="542" t="s">
        <v>372</v>
      </c>
      <c r="E53" s="543"/>
      <c r="F53" s="544">
        <v>1</v>
      </c>
      <c r="G53" s="544"/>
      <c r="H53" s="545">
        <f t="shared" si="13"/>
        <v>0</v>
      </c>
      <c r="I53" s="546">
        <f>SUM(I54:I58)</f>
        <v>0</v>
      </c>
      <c r="J53" s="547">
        <f>SUM(J54:J58)</f>
        <v>0</v>
      </c>
      <c r="K53" s="545">
        <f t="shared" si="14"/>
        <v>0</v>
      </c>
      <c r="L53" s="546">
        <f>SUM(L54:L58)</f>
        <v>0</v>
      </c>
      <c r="M53" s="547">
        <f>SUM(M54:M58)</f>
        <v>0</v>
      </c>
      <c r="N53" s="545">
        <f t="shared" si="15"/>
        <v>0</v>
      </c>
      <c r="O53" s="546">
        <f>SUM(O54:O58)</f>
        <v>0</v>
      </c>
      <c r="P53" s="547">
        <f>SUM(P54:P58)</f>
        <v>0</v>
      </c>
      <c r="Q53" s="545">
        <f t="shared" si="25"/>
        <v>0</v>
      </c>
      <c r="R53" s="546">
        <f>SUM(R54:R58)</f>
        <v>0</v>
      </c>
      <c r="S53" s="547">
        <f>SUM(S54:S58)</f>
        <v>0</v>
      </c>
      <c r="T53" s="545">
        <f t="shared" si="17"/>
        <v>0</v>
      </c>
      <c r="U53" s="546">
        <f>SUM(U54:U58)</f>
        <v>0</v>
      </c>
      <c r="V53" s="547">
        <f>SUM(V54:V58)</f>
        <v>0</v>
      </c>
      <c r="W53" s="545">
        <f t="shared" si="18"/>
        <v>0</v>
      </c>
      <c r="X53" s="546">
        <f>SUM(X54:X58)</f>
        <v>0</v>
      </c>
      <c r="Y53" s="547">
        <f>SUM(Y54:Y58)</f>
        <v>0</v>
      </c>
      <c r="Z53" s="550"/>
    </row>
    <row r="54" spans="2:26" ht="20.149999999999999" customHeight="1" x14ac:dyDescent="0.2">
      <c r="B54" s="654"/>
      <c r="C54" s="657"/>
      <c r="D54" s="542"/>
      <c r="E54" s="543" t="s">
        <v>373</v>
      </c>
      <c r="F54" s="544"/>
      <c r="G54" s="544"/>
      <c r="H54" s="545">
        <f t="shared" si="13"/>
        <v>0</v>
      </c>
      <c r="I54" s="546">
        <f t="shared" ref="I54:J58" si="26">SUM(L54,O54,R54,U54,X54)</f>
        <v>0</v>
      </c>
      <c r="J54" s="547">
        <f t="shared" si="26"/>
        <v>0</v>
      </c>
      <c r="K54" s="545">
        <f t="shared" si="14"/>
        <v>0</v>
      </c>
      <c r="L54" s="546"/>
      <c r="M54" s="547"/>
      <c r="N54" s="545">
        <f t="shared" si="15"/>
        <v>0</v>
      </c>
      <c r="O54" s="546"/>
      <c r="P54" s="547"/>
      <c r="Q54" s="545">
        <f t="shared" si="25"/>
        <v>0</v>
      </c>
      <c r="R54" s="546"/>
      <c r="S54" s="547"/>
      <c r="T54" s="545">
        <f t="shared" si="17"/>
        <v>0</v>
      </c>
      <c r="U54" s="546"/>
      <c r="V54" s="547"/>
      <c r="W54" s="545">
        <f t="shared" si="18"/>
        <v>0</v>
      </c>
      <c r="X54" s="546"/>
      <c r="Y54" s="547"/>
      <c r="Z54" s="550"/>
    </row>
    <row r="55" spans="2:26" ht="20.149999999999999" customHeight="1" x14ac:dyDescent="0.2">
      <c r="B55" s="654"/>
      <c r="C55" s="657"/>
      <c r="D55" s="542"/>
      <c r="E55" s="543" t="s">
        <v>374</v>
      </c>
      <c r="F55" s="544"/>
      <c r="G55" s="544"/>
      <c r="H55" s="545">
        <f t="shared" si="13"/>
        <v>0</v>
      </c>
      <c r="I55" s="546">
        <f t="shared" si="26"/>
        <v>0</v>
      </c>
      <c r="J55" s="547">
        <f t="shared" si="26"/>
        <v>0</v>
      </c>
      <c r="K55" s="545">
        <f t="shared" si="14"/>
        <v>0</v>
      </c>
      <c r="L55" s="546"/>
      <c r="M55" s="547"/>
      <c r="N55" s="545">
        <f t="shared" si="15"/>
        <v>0</v>
      </c>
      <c r="O55" s="546"/>
      <c r="P55" s="547"/>
      <c r="Q55" s="545">
        <f t="shared" si="25"/>
        <v>0</v>
      </c>
      <c r="R55" s="546"/>
      <c r="S55" s="547"/>
      <c r="T55" s="545">
        <f t="shared" si="17"/>
        <v>0</v>
      </c>
      <c r="U55" s="546"/>
      <c r="V55" s="547"/>
      <c r="W55" s="545">
        <f t="shared" si="18"/>
        <v>0</v>
      </c>
      <c r="X55" s="546"/>
      <c r="Y55" s="547"/>
      <c r="Z55" s="550"/>
    </row>
    <row r="56" spans="2:26" ht="20.149999999999999" customHeight="1" x14ac:dyDescent="0.2">
      <c r="B56" s="654"/>
      <c r="C56" s="657"/>
      <c r="D56" s="542"/>
      <c r="E56" s="543" t="s">
        <v>375</v>
      </c>
      <c r="F56" s="544"/>
      <c r="G56" s="544"/>
      <c r="H56" s="545">
        <f t="shared" si="13"/>
        <v>0</v>
      </c>
      <c r="I56" s="546">
        <f t="shared" si="26"/>
        <v>0</v>
      </c>
      <c r="J56" s="547">
        <f>SUM(M56,P56,S56,V56,Y56)</f>
        <v>0</v>
      </c>
      <c r="K56" s="545">
        <f t="shared" si="14"/>
        <v>0</v>
      </c>
      <c r="L56" s="546"/>
      <c r="M56" s="547"/>
      <c r="N56" s="545">
        <f t="shared" si="15"/>
        <v>0</v>
      </c>
      <c r="O56" s="546"/>
      <c r="P56" s="547"/>
      <c r="Q56" s="545">
        <f t="shared" si="25"/>
        <v>0</v>
      </c>
      <c r="R56" s="546"/>
      <c r="S56" s="547"/>
      <c r="T56" s="545">
        <f t="shared" si="17"/>
        <v>0</v>
      </c>
      <c r="U56" s="546"/>
      <c r="V56" s="547"/>
      <c r="W56" s="545">
        <f t="shared" si="18"/>
        <v>0</v>
      </c>
      <c r="X56" s="546"/>
      <c r="Y56" s="547"/>
      <c r="Z56" s="550"/>
    </row>
    <row r="57" spans="2:26" ht="20.149999999999999" customHeight="1" x14ac:dyDescent="0.2">
      <c r="B57" s="654"/>
      <c r="C57" s="657"/>
      <c r="D57" s="542"/>
      <c r="E57" s="543" t="s">
        <v>376</v>
      </c>
      <c r="F57" s="544"/>
      <c r="G57" s="544"/>
      <c r="H57" s="545">
        <f t="shared" si="13"/>
        <v>0</v>
      </c>
      <c r="I57" s="546">
        <f t="shared" si="26"/>
        <v>0</v>
      </c>
      <c r="J57" s="547">
        <f>SUM(M57,P57,S57,V57,Y57)</f>
        <v>0</v>
      </c>
      <c r="K57" s="545">
        <f t="shared" si="14"/>
        <v>0</v>
      </c>
      <c r="L57" s="546"/>
      <c r="M57" s="547"/>
      <c r="N57" s="545">
        <f t="shared" si="15"/>
        <v>0</v>
      </c>
      <c r="O57" s="546"/>
      <c r="P57" s="547"/>
      <c r="Q57" s="545">
        <f t="shared" si="25"/>
        <v>0</v>
      </c>
      <c r="R57" s="546"/>
      <c r="S57" s="547"/>
      <c r="T57" s="545">
        <f t="shared" si="17"/>
        <v>0</v>
      </c>
      <c r="U57" s="546"/>
      <c r="V57" s="547"/>
      <c r="W57" s="545">
        <f t="shared" si="18"/>
        <v>0</v>
      </c>
      <c r="X57" s="546"/>
      <c r="Y57" s="547"/>
      <c r="Z57" s="550"/>
    </row>
    <row r="58" spans="2:26" ht="20.149999999999999" customHeight="1" x14ac:dyDescent="0.2">
      <c r="B58" s="654"/>
      <c r="C58" s="657"/>
      <c r="D58" s="542"/>
      <c r="E58" s="543" t="s">
        <v>377</v>
      </c>
      <c r="F58" s="544"/>
      <c r="G58" s="544"/>
      <c r="H58" s="545">
        <f t="shared" si="13"/>
        <v>0</v>
      </c>
      <c r="I58" s="546">
        <f t="shared" si="26"/>
        <v>0</v>
      </c>
      <c r="J58" s="547">
        <f t="shared" si="26"/>
        <v>0</v>
      </c>
      <c r="K58" s="545">
        <f t="shared" si="14"/>
        <v>0</v>
      </c>
      <c r="L58" s="546"/>
      <c r="M58" s="547"/>
      <c r="N58" s="545">
        <f t="shared" si="15"/>
        <v>0</v>
      </c>
      <c r="O58" s="546"/>
      <c r="P58" s="547"/>
      <c r="Q58" s="545">
        <f t="shared" si="25"/>
        <v>0</v>
      </c>
      <c r="R58" s="546"/>
      <c r="S58" s="547"/>
      <c r="T58" s="545">
        <f t="shared" si="17"/>
        <v>0</v>
      </c>
      <c r="U58" s="546"/>
      <c r="V58" s="547"/>
      <c r="W58" s="545">
        <f t="shared" si="18"/>
        <v>0</v>
      </c>
      <c r="X58" s="546"/>
      <c r="Y58" s="547"/>
      <c r="Z58" s="550"/>
    </row>
    <row r="59" spans="2:26" ht="20.149999999999999" customHeight="1" x14ac:dyDescent="0.2">
      <c r="B59" s="654"/>
      <c r="C59" s="657"/>
      <c r="D59" s="542" t="s">
        <v>378</v>
      </c>
      <c r="E59" s="543"/>
      <c r="F59" s="544">
        <v>1</v>
      </c>
      <c r="G59" s="544"/>
      <c r="H59" s="545">
        <f t="shared" si="13"/>
        <v>0</v>
      </c>
      <c r="I59" s="546">
        <f>SUM(I60:I63)</f>
        <v>0</v>
      </c>
      <c r="J59" s="547">
        <f>SUM(J60:J63)</f>
        <v>0</v>
      </c>
      <c r="K59" s="545">
        <f t="shared" si="14"/>
        <v>0</v>
      </c>
      <c r="L59" s="546">
        <f>SUM(L60:L63)</f>
        <v>0</v>
      </c>
      <c r="M59" s="546">
        <f>SUM(M60:M63)</f>
        <v>0</v>
      </c>
      <c r="N59" s="545">
        <f t="shared" si="15"/>
        <v>0</v>
      </c>
      <c r="O59" s="546">
        <f>SUM(O60:O63)</f>
        <v>0</v>
      </c>
      <c r="P59" s="546">
        <f>SUM(P60:P63)</f>
        <v>0</v>
      </c>
      <c r="Q59" s="545">
        <f t="shared" si="25"/>
        <v>0</v>
      </c>
      <c r="R59" s="546">
        <f>SUM(R60:R63)</f>
        <v>0</v>
      </c>
      <c r="S59" s="546">
        <f>SUM(S60:S63)</f>
        <v>0</v>
      </c>
      <c r="T59" s="545">
        <f t="shared" si="17"/>
        <v>0</v>
      </c>
      <c r="U59" s="546">
        <f>SUM(U60:U63)</f>
        <v>0</v>
      </c>
      <c r="V59" s="546">
        <f>SUM(V60:V63)</f>
        <v>0</v>
      </c>
      <c r="W59" s="545">
        <f t="shared" si="18"/>
        <v>0</v>
      </c>
      <c r="X59" s="546">
        <f>SUM(X60:X63)</f>
        <v>0</v>
      </c>
      <c r="Y59" s="546">
        <f>SUM(Y60:Y63)</f>
        <v>0</v>
      </c>
      <c r="Z59" s="550"/>
    </row>
    <row r="60" spans="2:26" ht="20.149999999999999" customHeight="1" x14ac:dyDescent="0.2">
      <c r="B60" s="654"/>
      <c r="C60" s="657"/>
      <c r="D60" s="542"/>
      <c r="E60" s="543" t="s">
        <v>379</v>
      </c>
      <c r="F60" s="544"/>
      <c r="G60" s="544"/>
      <c r="H60" s="545">
        <f t="shared" si="13"/>
        <v>0</v>
      </c>
      <c r="I60" s="546">
        <f t="shared" ref="I60:J61" si="27">SUM(L60,O60,R60,U60,X60)</f>
        <v>0</v>
      </c>
      <c r="J60" s="547">
        <f>SUM(M60,P60,S60,V60,Y60)</f>
        <v>0</v>
      </c>
      <c r="K60" s="545">
        <f>SUM(L60:M60)</f>
        <v>0</v>
      </c>
      <c r="L60" s="546"/>
      <c r="M60" s="547"/>
      <c r="N60" s="545">
        <f>SUM(O60:P60)</f>
        <v>0</v>
      </c>
      <c r="O60" s="546"/>
      <c r="P60" s="547"/>
      <c r="Q60" s="545">
        <f>SUM(R60:S60)</f>
        <v>0</v>
      </c>
      <c r="R60" s="546"/>
      <c r="S60" s="547"/>
      <c r="T60" s="545">
        <f>SUM(U60:V60)</f>
        <v>0</v>
      </c>
      <c r="U60" s="546"/>
      <c r="V60" s="547"/>
      <c r="W60" s="545">
        <f>SUM(X60:Y60)</f>
        <v>0</v>
      </c>
      <c r="X60" s="546"/>
      <c r="Y60" s="547"/>
      <c r="Z60" s="550"/>
    </row>
    <row r="61" spans="2:26" ht="20.149999999999999" customHeight="1" x14ac:dyDescent="0.2">
      <c r="B61" s="654"/>
      <c r="C61" s="657"/>
      <c r="D61" s="542"/>
      <c r="E61" s="543" t="s">
        <v>380</v>
      </c>
      <c r="F61" s="544"/>
      <c r="G61" s="544"/>
      <c r="H61" s="545">
        <f t="shared" si="13"/>
        <v>0</v>
      </c>
      <c r="I61" s="546">
        <f t="shared" si="27"/>
        <v>0</v>
      </c>
      <c r="J61" s="547">
        <f t="shared" si="27"/>
        <v>0</v>
      </c>
      <c r="K61" s="545">
        <f t="shared" ref="K61" si="28">SUM(L61:M61)</f>
        <v>0</v>
      </c>
      <c r="L61" s="546"/>
      <c r="M61" s="547"/>
      <c r="N61" s="545">
        <f t="shared" ref="N61:N66" si="29">SUM(O61:P61)</f>
        <v>0</v>
      </c>
      <c r="O61" s="546"/>
      <c r="P61" s="547"/>
      <c r="Q61" s="545">
        <f t="shared" ref="Q61:Q66" si="30">SUM(R61:S61)</f>
        <v>0</v>
      </c>
      <c r="R61" s="546"/>
      <c r="S61" s="547"/>
      <c r="T61" s="545">
        <f t="shared" ref="T61:T66" si="31">SUM(U61:V61)</f>
        <v>0</v>
      </c>
      <c r="U61" s="546"/>
      <c r="V61" s="547"/>
      <c r="W61" s="545">
        <f t="shared" ref="W61:W66" si="32">SUM(X61:Y61)</f>
        <v>0</v>
      </c>
      <c r="X61" s="546"/>
      <c r="Y61" s="547"/>
      <c r="Z61" s="550"/>
    </row>
    <row r="62" spans="2:26" ht="20.149999999999999" customHeight="1" x14ac:dyDescent="0.2">
      <c r="B62" s="654"/>
      <c r="C62" s="657"/>
      <c r="D62" s="542"/>
      <c r="E62" s="543" t="s">
        <v>381</v>
      </c>
      <c r="F62" s="544"/>
      <c r="G62" s="544"/>
      <c r="H62" s="545">
        <f t="shared" si="13"/>
        <v>0</v>
      </c>
      <c r="I62" s="546">
        <f t="shared" si="0"/>
        <v>0</v>
      </c>
      <c r="J62" s="547">
        <f t="shared" si="0"/>
        <v>0</v>
      </c>
      <c r="K62" s="545">
        <f t="shared" si="14"/>
        <v>0</v>
      </c>
      <c r="L62" s="546"/>
      <c r="M62" s="547"/>
      <c r="N62" s="545">
        <f t="shared" si="29"/>
        <v>0</v>
      </c>
      <c r="O62" s="546"/>
      <c r="P62" s="547"/>
      <c r="Q62" s="545">
        <f t="shared" si="30"/>
        <v>0</v>
      </c>
      <c r="R62" s="546"/>
      <c r="S62" s="547"/>
      <c r="T62" s="545">
        <f t="shared" si="31"/>
        <v>0</v>
      </c>
      <c r="U62" s="546"/>
      <c r="V62" s="547"/>
      <c r="W62" s="545">
        <f t="shared" si="32"/>
        <v>0</v>
      </c>
      <c r="X62" s="546"/>
      <c r="Y62" s="547"/>
      <c r="Z62" s="550"/>
    </row>
    <row r="63" spans="2:26" ht="20.149999999999999" customHeight="1" x14ac:dyDescent="0.2">
      <c r="B63" s="654"/>
      <c r="C63" s="657"/>
      <c r="D63" s="542"/>
      <c r="E63" s="543" t="s">
        <v>382</v>
      </c>
      <c r="F63" s="544"/>
      <c r="G63" s="544"/>
      <c r="H63" s="545">
        <f t="shared" si="13"/>
        <v>0</v>
      </c>
      <c r="I63" s="546">
        <f t="shared" si="0"/>
        <v>0</v>
      </c>
      <c r="J63" s="547">
        <f>SUM(M63,P63,S63,V63,Y63)</f>
        <v>0</v>
      </c>
      <c r="K63" s="545">
        <f t="shared" si="14"/>
        <v>0</v>
      </c>
      <c r="L63" s="546"/>
      <c r="M63" s="547"/>
      <c r="N63" s="545">
        <f t="shared" si="29"/>
        <v>0</v>
      </c>
      <c r="O63" s="546"/>
      <c r="P63" s="547"/>
      <c r="Q63" s="545">
        <f t="shared" si="30"/>
        <v>0</v>
      </c>
      <c r="R63" s="546"/>
      <c r="S63" s="547"/>
      <c r="T63" s="545">
        <f t="shared" si="31"/>
        <v>0</v>
      </c>
      <c r="U63" s="546"/>
      <c r="V63" s="547"/>
      <c r="W63" s="545">
        <f t="shared" si="32"/>
        <v>0</v>
      </c>
      <c r="X63" s="546"/>
      <c r="Y63" s="547"/>
      <c r="Z63" s="550"/>
    </row>
    <row r="64" spans="2:26" ht="20.149999999999999" customHeight="1" x14ac:dyDescent="0.2">
      <c r="B64" s="654"/>
      <c r="C64" s="657"/>
      <c r="D64" s="542" t="s">
        <v>383</v>
      </c>
      <c r="E64" s="543"/>
      <c r="F64" s="544">
        <v>1</v>
      </c>
      <c r="G64" s="544"/>
      <c r="H64" s="545">
        <f t="shared" si="13"/>
        <v>0</v>
      </c>
      <c r="I64" s="546">
        <f>SUM(I65:I66)</f>
        <v>0</v>
      </c>
      <c r="J64" s="547">
        <f>SUM(J65:J66)</f>
        <v>0</v>
      </c>
      <c r="K64" s="545">
        <f t="shared" si="14"/>
        <v>0</v>
      </c>
      <c r="L64" s="546">
        <f>SUM(L65:L66)</f>
        <v>0</v>
      </c>
      <c r="M64" s="547">
        <f>SUM(M65:M66)</f>
        <v>0</v>
      </c>
      <c r="N64" s="545">
        <f t="shared" si="29"/>
        <v>0</v>
      </c>
      <c r="O64" s="546">
        <f>SUM(O65:O66)</f>
        <v>0</v>
      </c>
      <c r="P64" s="547">
        <f>SUM(P65:P66)</f>
        <v>0</v>
      </c>
      <c r="Q64" s="545">
        <f t="shared" si="30"/>
        <v>0</v>
      </c>
      <c r="R64" s="546">
        <f>SUM(R65:R66)</f>
        <v>0</v>
      </c>
      <c r="S64" s="547">
        <f>SUM(S65:S66)</f>
        <v>0</v>
      </c>
      <c r="T64" s="545">
        <f t="shared" si="31"/>
        <v>0</v>
      </c>
      <c r="U64" s="546">
        <f>SUM(U65:U66)</f>
        <v>0</v>
      </c>
      <c r="V64" s="547">
        <f>SUM(V65:V66)</f>
        <v>0</v>
      </c>
      <c r="W64" s="545">
        <f t="shared" si="32"/>
        <v>0</v>
      </c>
      <c r="X64" s="546">
        <f>SUM(X65:X66)</f>
        <v>0</v>
      </c>
      <c r="Y64" s="547">
        <f>SUM(Y65:Y66)</f>
        <v>0</v>
      </c>
      <c r="Z64" s="550"/>
    </row>
    <row r="65" spans="2:26" ht="20.149999999999999" customHeight="1" x14ac:dyDescent="0.2">
      <c r="B65" s="654"/>
      <c r="C65" s="657"/>
      <c r="D65" s="542" t="s">
        <v>384</v>
      </c>
      <c r="E65" s="543" t="s">
        <v>385</v>
      </c>
      <c r="F65" s="544"/>
      <c r="G65" s="544"/>
      <c r="H65" s="545">
        <f t="shared" si="13"/>
        <v>0</v>
      </c>
      <c r="I65" s="546">
        <f t="shared" si="0"/>
        <v>0</v>
      </c>
      <c r="J65" s="547">
        <f t="shared" si="0"/>
        <v>0</v>
      </c>
      <c r="K65" s="545">
        <f t="shared" si="14"/>
        <v>0</v>
      </c>
      <c r="L65" s="546"/>
      <c r="M65" s="547"/>
      <c r="N65" s="545">
        <f t="shared" si="29"/>
        <v>0</v>
      </c>
      <c r="O65" s="546"/>
      <c r="P65" s="547"/>
      <c r="Q65" s="545">
        <f t="shared" si="30"/>
        <v>0</v>
      </c>
      <c r="R65" s="546"/>
      <c r="S65" s="547"/>
      <c r="T65" s="545">
        <f t="shared" si="31"/>
        <v>0</v>
      </c>
      <c r="U65" s="546"/>
      <c r="V65" s="547"/>
      <c r="W65" s="545">
        <f t="shared" si="32"/>
        <v>0</v>
      </c>
      <c r="X65" s="546"/>
      <c r="Y65" s="547"/>
      <c r="Z65" s="550"/>
    </row>
    <row r="66" spans="2:26" ht="20.149999999999999" customHeight="1" x14ac:dyDescent="0.2">
      <c r="B66" s="654"/>
      <c r="C66" s="657"/>
      <c r="D66" s="542" t="s">
        <v>384</v>
      </c>
      <c r="E66" s="543" t="s">
        <v>386</v>
      </c>
      <c r="F66" s="544"/>
      <c r="G66" s="544"/>
      <c r="H66" s="545">
        <f t="shared" si="13"/>
        <v>0</v>
      </c>
      <c r="I66" s="546">
        <f t="shared" si="0"/>
        <v>0</v>
      </c>
      <c r="J66" s="547">
        <f t="shared" si="0"/>
        <v>0</v>
      </c>
      <c r="K66" s="545">
        <f t="shared" si="14"/>
        <v>0</v>
      </c>
      <c r="L66" s="546"/>
      <c r="M66" s="547"/>
      <c r="N66" s="545">
        <f t="shared" si="29"/>
        <v>0</v>
      </c>
      <c r="O66" s="546"/>
      <c r="P66" s="547"/>
      <c r="Q66" s="545">
        <f t="shared" si="30"/>
        <v>0</v>
      </c>
      <c r="R66" s="546"/>
      <c r="S66" s="547"/>
      <c r="T66" s="545">
        <f t="shared" si="31"/>
        <v>0</v>
      </c>
      <c r="U66" s="546"/>
      <c r="V66" s="547"/>
      <c r="W66" s="545">
        <f t="shared" si="32"/>
        <v>0</v>
      </c>
      <c r="X66" s="546"/>
      <c r="Y66" s="547"/>
      <c r="Z66" s="550"/>
    </row>
    <row r="67" spans="2:26" ht="20.149999999999999" customHeight="1" x14ac:dyDescent="0.2">
      <c r="B67" s="654"/>
      <c r="C67" s="657"/>
      <c r="D67" s="542" t="s">
        <v>200</v>
      </c>
      <c r="E67" s="543"/>
      <c r="F67" s="549"/>
      <c r="G67" s="549"/>
      <c r="H67" s="545">
        <f>H21+H24+H27+H35+H39+H42+H44+H50+H53+H59+H64</f>
        <v>0</v>
      </c>
      <c r="I67" s="546">
        <f t="shared" ref="I67:Y67" si="33">I21+I24+I27+I35+I39+I42+I44+I50+I53+I59+I64</f>
        <v>0</v>
      </c>
      <c r="J67" s="547">
        <f t="shared" si="33"/>
        <v>0</v>
      </c>
      <c r="K67" s="545">
        <f t="shared" si="33"/>
        <v>0</v>
      </c>
      <c r="L67" s="546">
        <f t="shared" si="33"/>
        <v>0</v>
      </c>
      <c r="M67" s="547">
        <f t="shared" si="33"/>
        <v>0</v>
      </c>
      <c r="N67" s="545">
        <f t="shared" si="33"/>
        <v>0</v>
      </c>
      <c r="O67" s="546">
        <f t="shared" si="33"/>
        <v>0</v>
      </c>
      <c r="P67" s="547">
        <f t="shared" si="33"/>
        <v>0</v>
      </c>
      <c r="Q67" s="545">
        <f t="shared" si="33"/>
        <v>0</v>
      </c>
      <c r="R67" s="546">
        <f t="shared" si="33"/>
        <v>0</v>
      </c>
      <c r="S67" s="547">
        <f t="shared" si="33"/>
        <v>0</v>
      </c>
      <c r="T67" s="545">
        <f t="shared" si="33"/>
        <v>0</v>
      </c>
      <c r="U67" s="546">
        <f t="shared" si="33"/>
        <v>0</v>
      </c>
      <c r="V67" s="547">
        <f t="shared" si="33"/>
        <v>0</v>
      </c>
      <c r="W67" s="545">
        <f t="shared" si="33"/>
        <v>0</v>
      </c>
      <c r="X67" s="546">
        <f t="shared" si="33"/>
        <v>0</v>
      </c>
      <c r="Y67" s="547">
        <f t="shared" si="33"/>
        <v>0</v>
      </c>
      <c r="Z67" s="550"/>
    </row>
    <row r="68" spans="2:26" ht="20.149999999999999" customHeight="1" x14ac:dyDescent="0.2">
      <c r="B68" s="654"/>
      <c r="C68" s="658"/>
      <c r="D68" s="543" t="s">
        <v>206</v>
      </c>
      <c r="E68" s="543"/>
      <c r="F68" s="549"/>
      <c r="G68" s="549"/>
      <c r="H68" s="545">
        <f>H67+H19</f>
        <v>0</v>
      </c>
      <c r="I68" s="546">
        <f t="shared" ref="I68:Y68" si="34">I19+I67</f>
        <v>0</v>
      </c>
      <c r="J68" s="552">
        <f t="shared" si="34"/>
        <v>0</v>
      </c>
      <c r="K68" s="545">
        <f t="shared" si="34"/>
        <v>0</v>
      </c>
      <c r="L68" s="546">
        <f t="shared" si="34"/>
        <v>0</v>
      </c>
      <c r="M68" s="552">
        <f t="shared" si="34"/>
        <v>0</v>
      </c>
      <c r="N68" s="545">
        <f t="shared" si="34"/>
        <v>0</v>
      </c>
      <c r="O68" s="546">
        <f t="shared" si="34"/>
        <v>0</v>
      </c>
      <c r="P68" s="552">
        <f t="shared" si="34"/>
        <v>0</v>
      </c>
      <c r="Q68" s="545">
        <f t="shared" si="34"/>
        <v>0</v>
      </c>
      <c r="R68" s="546">
        <f t="shared" si="34"/>
        <v>0</v>
      </c>
      <c r="S68" s="552">
        <f t="shared" si="34"/>
        <v>0</v>
      </c>
      <c r="T68" s="545">
        <f t="shared" si="34"/>
        <v>0</v>
      </c>
      <c r="U68" s="546">
        <f t="shared" si="34"/>
        <v>0</v>
      </c>
      <c r="V68" s="552">
        <f t="shared" si="34"/>
        <v>0</v>
      </c>
      <c r="W68" s="545">
        <f t="shared" si="34"/>
        <v>0</v>
      </c>
      <c r="X68" s="546">
        <f t="shared" si="34"/>
        <v>0</v>
      </c>
      <c r="Y68" s="552">
        <f t="shared" si="34"/>
        <v>0</v>
      </c>
      <c r="Z68" s="550"/>
    </row>
    <row r="69" spans="2:26" ht="20.149999999999999" customHeight="1" x14ac:dyDescent="0.2">
      <c r="B69" s="654"/>
      <c r="C69" s="554" t="s">
        <v>207</v>
      </c>
      <c r="D69" s="542"/>
      <c r="E69" s="543"/>
      <c r="F69" s="544">
        <v>1</v>
      </c>
      <c r="G69" s="544"/>
      <c r="H69" s="545">
        <f t="shared" si="13"/>
        <v>0</v>
      </c>
      <c r="I69" s="546">
        <f t="shared" si="0"/>
        <v>0</v>
      </c>
      <c r="J69" s="547">
        <f t="shared" si="0"/>
        <v>0</v>
      </c>
      <c r="K69" s="545">
        <f t="shared" ref="K69" si="35">SUM(L69:M69)</f>
        <v>0</v>
      </c>
      <c r="L69" s="546"/>
      <c r="M69" s="547"/>
      <c r="N69" s="545">
        <f t="shared" ref="N69" si="36">SUM(O69:P69)</f>
        <v>0</v>
      </c>
      <c r="O69" s="546"/>
      <c r="P69" s="547"/>
      <c r="Q69" s="545">
        <f t="shared" ref="Q69" si="37">SUM(R69:S69)</f>
        <v>0</v>
      </c>
      <c r="R69" s="546"/>
      <c r="S69" s="547"/>
      <c r="T69" s="545">
        <f t="shared" ref="T69" si="38">SUM(U69:V69)</f>
        <v>0</v>
      </c>
      <c r="U69" s="546"/>
      <c r="V69" s="547"/>
      <c r="W69" s="545">
        <f t="shared" ref="W69" si="39">SUM(X69:Y69)</f>
        <v>0</v>
      </c>
      <c r="X69" s="546"/>
      <c r="Y69" s="547"/>
      <c r="Z69" s="550"/>
    </row>
    <row r="70" spans="2:26" ht="20.149999999999999" customHeight="1" x14ac:dyDescent="0.2">
      <c r="B70" s="654"/>
      <c r="C70" s="554" t="s">
        <v>208</v>
      </c>
      <c r="D70" s="542"/>
      <c r="E70" s="543"/>
      <c r="F70" s="549"/>
      <c r="G70" s="549"/>
      <c r="H70" s="545">
        <f t="shared" si="13"/>
        <v>0</v>
      </c>
      <c r="I70" s="546">
        <f t="shared" si="0"/>
        <v>0</v>
      </c>
      <c r="J70" s="547">
        <f t="shared" si="0"/>
        <v>0</v>
      </c>
      <c r="K70" s="545">
        <f>K68+K69</f>
        <v>0</v>
      </c>
      <c r="L70" s="546">
        <f t="shared" ref="L70:M70" si="40">L68+L69</f>
        <v>0</v>
      </c>
      <c r="M70" s="547">
        <f t="shared" si="40"/>
        <v>0</v>
      </c>
      <c r="N70" s="545">
        <f>N68+N69</f>
        <v>0</v>
      </c>
      <c r="O70" s="546">
        <f t="shared" ref="O70:P70" si="41">O68+O69</f>
        <v>0</v>
      </c>
      <c r="P70" s="547">
        <f t="shared" si="41"/>
        <v>0</v>
      </c>
      <c r="Q70" s="545">
        <f>Q68+Q69</f>
        <v>0</v>
      </c>
      <c r="R70" s="546">
        <f t="shared" ref="R70:S70" si="42">R68+R69</f>
        <v>0</v>
      </c>
      <c r="S70" s="547">
        <f t="shared" si="42"/>
        <v>0</v>
      </c>
      <c r="T70" s="545">
        <f>T68+T69</f>
        <v>0</v>
      </c>
      <c r="U70" s="546">
        <f t="shared" ref="U70:V70" si="43">U68+U69</f>
        <v>0</v>
      </c>
      <c r="V70" s="547">
        <f t="shared" si="43"/>
        <v>0</v>
      </c>
      <c r="W70" s="545">
        <f>W68+W69</f>
        <v>0</v>
      </c>
      <c r="X70" s="546">
        <f t="shared" ref="X70:Y70" si="44">X68+X69</f>
        <v>0</v>
      </c>
      <c r="Y70" s="547">
        <f t="shared" si="44"/>
        <v>0</v>
      </c>
      <c r="Z70" s="550"/>
    </row>
    <row r="71" spans="2:26" ht="20.149999999999999" customHeight="1" x14ac:dyDescent="0.2">
      <c r="B71" s="654"/>
      <c r="C71" s="554" t="s">
        <v>209</v>
      </c>
      <c r="D71" s="555"/>
      <c r="E71" s="543"/>
      <c r="F71" s="544">
        <v>1</v>
      </c>
      <c r="G71" s="544"/>
      <c r="H71" s="545">
        <f t="shared" si="13"/>
        <v>0</v>
      </c>
      <c r="I71" s="546">
        <f t="shared" si="0"/>
        <v>0</v>
      </c>
      <c r="J71" s="547">
        <f t="shared" si="0"/>
        <v>0</v>
      </c>
      <c r="K71" s="545">
        <f t="shared" ref="K71" si="45">SUM(L71:M71)</f>
        <v>0</v>
      </c>
      <c r="L71" s="546"/>
      <c r="M71" s="547"/>
      <c r="N71" s="545">
        <f t="shared" ref="N71" si="46">SUM(O71:P71)</f>
        <v>0</v>
      </c>
      <c r="O71" s="546"/>
      <c r="P71" s="547"/>
      <c r="Q71" s="545">
        <f t="shared" ref="Q71" si="47">SUM(R71:S71)</f>
        <v>0</v>
      </c>
      <c r="R71" s="546"/>
      <c r="S71" s="547"/>
      <c r="T71" s="545">
        <f t="shared" ref="T71" si="48">SUM(U71:V71)</f>
        <v>0</v>
      </c>
      <c r="U71" s="546"/>
      <c r="V71" s="547"/>
      <c r="W71" s="545">
        <f t="shared" ref="W71" si="49">SUM(X71:Y71)</f>
        <v>0</v>
      </c>
      <c r="X71" s="546"/>
      <c r="Y71" s="547"/>
      <c r="Z71" s="550"/>
    </row>
    <row r="72" spans="2:26" ht="20.149999999999999" customHeight="1" x14ac:dyDescent="0.2">
      <c r="B72" s="654"/>
      <c r="C72" s="556" t="s">
        <v>210</v>
      </c>
      <c r="D72" s="542"/>
      <c r="E72" s="557"/>
      <c r="F72" s="549"/>
      <c r="G72" s="549"/>
      <c r="H72" s="545">
        <f t="shared" si="13"/>
        <v>0</v>
      </c>
      <c r="I72" s="546">
        <f t="shared" si="0"/>
        <v>0</v>
      </c>
      <c r="J72" s="547">
        <f t="shared" si="0"/>
        <v>0</v>
      </c>
      <c r="K72" s="545">
        <f t="shared" ref="K72:Y72" si="50">K70+K71</f>
        <v>0</v>
      </c>
      <c r="L72" s="546">
        <f t="shared" si="50"/>
        <v>0</v>
      </c>
      <c r="M72" s="547">
        <f t="shared" si="50"/>
        <v>0</v>
      </c>
      <c r="N72" s="545">
        <f t="shared" si="50"/>
        <v>0</v>
      </c>
      <c r="O72" s="546">
        <f t="shared" si="50"/>
        <v>0</v>
      </c>
      <c r="P72" s="547">
        <f t="shared" si="50"/>
        <v>0</v>
      </c>
      <c r="Q72" s="545">
        <f t="shared" si="50"/>
        <v>0</v>
      </c>
      <c r="R72" s="546">
        <f t="shared" si="50"/>
        <v>0</v>
      </c>
      <c r="S72" s="547">
        <f t="shared" si="50"/>
        <v>0</v>
      </c>
      <c r="T72" s="545">
        <f t="shared" si="50"/>
        <v>0</v>
      </c>
      <c r="U72" s="546">
        <f t="shared" si="50"/>
        <v>0</v>
      </c>
      <c r="V72" s="547">
        <f t="shared" si="50"/>
        <v>0</v>
      </c>
      <c r="W72" s="545">
        <f t="shared" si="50"/>
        <v>0</v>
      </c>
      <c r="X72" s="546">
        <f t="shared" si="50"/>
        <v>0</v>
      </c>
      <c r="Y72" s="547">
        <f t="shared" si="50"/>
        <v>0</v>
      </c>
      <c r="Z72" s="550"/>
    </row>
    <row r="73" spans="2:26" ht="20.149999999999999" customHeight="1" x14ac:dyDescent="0.2">
      <c r="B73" s="654"/>
      <c r="C73" s="554" t="s">
        <v>211</v>
      </c>
      <c r="D73" s="542"/>
      <c r="E73" s="543"/>
      <c r="F73" s="544">
        <v>1</v>
      </c>
      <c r="G73" s="544"/>
      <c r="H73" s="545">
        <f t="shared" si="13"/>
        <v>0</v>
      </c>
      <c r="I73" s="546">
        <f t="shared" si="0"/>
        <v>0</v>
      </c>
      <c r="J73" s="547">
        <f t="shared" si="0"/>
        <v>0</v>
      </c>
      <c r="K73" s="545">
        <f t="shared" ref="K73" si="51">SUM(L73:M73)</f>
        <v>0</v>
      </c>
      <c r="L73" s="546"/>
      <c r="M73" s="547"/>
      <c r="N73" s="545">
        <f t="shared" ref="N73" si="52">SUM(O73:P73)</f>
        <v>0</v>
      </c>
      <c r="O73" s="546"/>
      <c r="P73" s="547"/>
      <c r="Q73" s="545">
        <f t="shared" ref="Q73" si="53">SUM(R73:S73)</f>
        <v>0</v>
      </c>
      <c r="R73" s="546"/>
      <c r="S73" s="547"/>
      <c r="T73" s="545">
        <f t="shared" ref="T73" si="54">SUM(U73:V73)</f>
        <v>0</v>
      </c>
      <c r="U73" s="546"/>
      <c r="V73" s="547"/>
      <c r="W73" s="545">
        <f t="shared" ref="W73" si="55">SUM(X73:Y73)</f>
        <v>0</v>
      </c>
      <c r="X73" s="546"/>
      <c r="Y73" s="547"/>
      <c r="Z73" s="550"/>
    </row>
    <row r="74" spans="2:26" ht="20.149999999999999" customHeight="1" x14ac:dyDescent="0.2">
      <c r="B74" s="655"/>
      <c r="C74" s="558" t="s">
        <v>212</v>
      </c>
      <c r="D74" s="559"/>
      <c r="E74" s="560"/>
      <c r="F74" s="561"/>
      <c r="G74" s="561"/>
      <c r="H74" s="562">
        <f t="shared" si="13"/>
        <v>0</v>
      </c>
      <c r="I74" s="563">
        <f t="shared" si="0"/>
        <v>0</v>
      </c>
      <c r="J74" s="564">
        <f t="shared" si="0"/>
        <v>0</v>
      </c>
      <c r="K74" s="562">
        <f>K72+K73</f>
        <v>0</v>
      </c>
      <c r="L74" s="563">
        <f t="shared" ref="L74:M74" si="56">L72+L73</f>
        <v>0</v>
      </c>
      <c r="M74" s="564">
        <f t="shared" si="56"/>
        <v>0</v>
      </c>
      <c r="N74" s="562">
        <f>N72+N73</f>
        <v>0</v>
      </c>
      <c r="O74" s="563">
        <f t="shared" ref="O74:P74" si="57">O72+O73</f>
        <v>0</v>
      </c>
      <c r="P74" s="564">
        <f t="shared" si="57"/>
        <v>0</v>
      </c>
      <c r="Q74" s="562">
        <f>Q72+Q73</f>
        <v>0</v>
      </c>
      <c r="R74" s="563">
        <f t="shared" ref="R74:S74" si="58">R72+R73</f>
        <v>0</v>
      </c>
      <c r="S74" s="564">
        <f t="shared" si="58"/>
        <v>0</v>
      </c>
      <c r="T74" s="562">
        <f>T72+T73</f>
        <v>0</v>
      </c>
      <c r="U74" s="563">
        <f t="shared" ref="U74:V74" si="59">U72+U73</f>
        <v>0</v>
      </c>
      <c r="V74" s="564">
        <f t="shared" si="59"/>
        <v>0</v>
      </c>
      <c r="W74" s="562">
        <f>W72+W73</f>
        <v>0</v>
      </c>
      <c r="X74" s="563">
        <f t="shared" ref="X74:Y74" si="60">X72+X73</f>
        <v>0</v>
      </c>
      <c r="Y74" s="564">
        <f t="shared" si="60"/>
        <v>0</v>
      </c>
      <c r="Z74" s="565"/>
    </row>
    <row r="75" spans="2:26" ht="20.149999999999999" customHeight="1" x14ac:dyDescent="0.2">
      <c r="B75" s="647" t="s">
        <v>213</v>
      </c>
      <c r="C75" s="650" t="s">
        <v>387</v>
      </c>
      <c r="D75" s="566" t="s">
        <v>388</v>
      </c>
      <c r="E75" s="567"/>
      <c r="F75" s="568"/>
      <c r="G75" s="568"/>
      <c r="H75" s="569"/>
      <c r="I75" s="570"/>
      <c r="J75" s="571"/>
      <c r="K75" s="569"/>
      <c r="L75" s="570"/>
      <c r="M75" s="571"/>
      <c r="N75" s="569"/>
      <c r="O75" s="570"/>
      <c r="P75" s="571"/>
      <c r="Q75" s="569"/>
      <c r="R75" s="570"/>
      <c r="S75" s="571"/>
      <c r="T75" s="569"/>
      <c r="U75" s="570"/>
      <c r="V75" s="571"/>
      <c r="W75" s="569"/>
      <c r="X75" s="570"/>
      <c r="Y75" s="571"/>
      <c r="Z75" s="572"/>
    </row>
    <row r="76" spans="2:26" ht="20.149999999999999" customHeight="1" x14ac:dyDescent="0.2">
      <c r="B76" s="648"/>
      <c r="C76" s="651"/>
      <c r="D76" s="555" t="s">
        <v>214</v>
      </c>
      <c r="E76" s="573"/>
      <c r="F76" s="574">
        <v>1</v>
      </c>
      <c r="G76" s="574"/>
      <c r="H76" s="575">
        <f t="shared" si="13"/>
        <v>0</v>
      </c>
      <c r="I76" s="546">
        <f t="shared" si="0"/>
        <v>0</v>
      </c>
      <c r="J76" s="547">
        <f t="shared" si="0"/>
        <v>0</v>
      </c>
      <c r="K76" s="575">
        <f t="shared" ref="K76:K80" si="61">SUM(L76:M76)</f>
        <v>0</v>
      </c>
      <c r="L76" s="576"/>
      <c r="M76" s="577"/>
      <c r="N76" s="575">
        <f t="shared" ref="N76:N80" si="62">SUM(O76:P76)</f>
        <v>0</v>
      </c>
      <c r="O76" s="576"/>
      <c r="P76" s="577"/>
      <c r="Q76" s="575">
        <f t="shared" ref="Q76:Q80" si="63">SUM(R76:S76)</f>
        <v>0</v>
      </c>
      <c r="R76" s="576"/>
      <c r="S76" s="577"/>
      <c r="T76" s="575">
        <f t="shared" ref="T76:T80" si="64">SUM(U76:V76)</f>
        <v>0</v>
      </c>
      <c r="U76" s="576"/>
      <c r="V76" s="577"/>
      <c r="W76" s="575">
        <f t="shared" ref="W76:W80" si="65">SUM(X76:Y76)</f>
        <v>0</v>
      </c>
      <c r="X76" s="576"/>
      <c r="Y76" s="577"/>
      <c r="Z76" s="578"/>
    </row>
    <row r="77" spans="2:26" ht="20.149999999999999" customHeight="1" x14ac:dyDescent="0.2">
      <c r="B77" s="648"/>
      <c r="C77" s="651"/>
      <c r="D77" s="555" t="s">
        <v>215</v>
      </c>
      <c r="E77" s="573"/>
      <c r="F77" s="574">
        <v>1</v>
      </c>
      <c r="G77" s="574"/>
      <c r="H77" s="575">
        <f t="shared" si="13"/>
        <v>0</v>
      </c>
      <c r="I77" s="546">
        <f t="shared" ref="I77:J96" si="66">SUM(L77,O77,R77,U77,X77)</f>
        <v>0</v>
      </c>
      <c r="J77" s="547">
        <f t="shared" si="66"/>
        <v>0</v>
      </c>
      <c r="K77" s="575">
        <f t="shared" si="61"/>
        <v>0</v>
      </c>
      <c r="L77" s="576"/>
      <c r="M77" s="577"/>
      <c r="N77" s="575">
        <f t="shared" si="62"/>
        <v>0</v>
      </c>
      <c r="O77" s="576"/>
      <c r="P77" s="577"/>
      <c r="Q77" s="575">
        <f t="shared" si="63"/>
        <v>0</v>
      </c>
      <c r="R77" s="576"/>
      <c r="S77" s="577"/>
      <c r="T77" s="575">
        <f t="shared" si="64"/>
        <v>0</v>
      </c>
      <c r="U77" s="576"/>
      <c r="V77" s="577"/>
      <c r="W77" s="575">
        <f t="shared" si="65"/>
        <v>0</v>
      </c>
      <c r="X77" s="576"/>
      <c r="Y77" s="577"/>
      <c r="Z77" s="579"/>
    </row>
    <row r="78" spans="2:26" ht="20.149999999999999" customHeight="1" x14ac:dyDescent="0.2">
      <c r="B78" s="648"/>
      <c r="C78" s="651"/>
      <c r="D78" s="555" t="s">
        <v>216</v>
      </c>
      <c r="E78" s="573"/>
      <c r="F78" s="574">
        <v>1</v>
      </c>
      <c r="G78" s="574"/>
      <c r="H78" s="575">
        <f t="shared" si="13"/>
        <v>0</v>
      </c>
      <c r="I78" s="546">
        <f t="shared" si="66"/>
        <v>0</v>
      </c>
      <c r="J78" s="547">
        <f t="shared" si="66"/>
        <v>0</v>
      </c>
      <c r="K78" s="575">
        <f t="shared" si="61"/>
        <v>0</v>
      </c>
      <c r="L78" s="576"/>
      <c r="M78" s="577"/>
      <c r="N78" s="575">
        <f t="shared" si="62"/>
        <v>0</v>
      </c>
      <c r="O78" s="576"/>
      <c r="P78" s="577"/>
      <c r="Q78" s="575">
        <f t="shared" si="63"/>
        <v>0</v>
      </c>
      <c r="R78" s="576"/>
      <c r="S78" s="577"/>
      <c r="T78" s="575">
        <f t="shared" si="64"/>
        <v>0</v>
      </c>
      <c r="U78" s="576"/>
      <c r="V78" s="577"/>
      <c r="W78" s="575">
        <f t="shared" si="65"/>
        <v>0</v>
      </c>
      <c r="X78" s="576"/>
      <c r="Y78" s="577"/>
      <c r="Z78" s="579"/>
    </row>
    <row r="79" spans="2:26" ht="20.149999999999999" customHeight="1" x14ac:dyDescent="0.2">
      <c r="B79" s="648"/>
      <c r="C79" s="651"/>
      <c r="D79" s="555" t="s">
        <v>217</v>
      </c>
      <c r="E79" s="573"/>
      <c r="F79" s="574">
        <v>1</v>
      </c>
      <c r="G79" s="574"/>
      <c r="H79" s="575">
        <f t="shared" si="13"/>
        <v>0</v>
      </c>
      <c r="I79" s="546">
        <f t="shared" si="66"/>
        <v>0</v>
      </c>
      <c r="J79" s="547">
        <f t="shared" si="66"/>
        <v>0</v>
      </c>
      <c r="K79" s="575">
        <f t="shared" si="61"/>
        <v>0</v>
      </c>
      <c r="L79" s="576"/>
      <c r="M79" s="577"/>
      <c r="N79" s="575">
        <f t="shared" si="62"/>
        <v>0</v>
      </c>
      <c r="O79" s="576"/>
      <c r="P79" s="577"/>
      <c r="Q79" s="575">
        <f t="shared" si="63"/>
        <v>0</v>
      </c>
      <c r="R79" s="576"/>
      <c r="S79" s="577"/>
      <c r="T79" s="575">
        <f t="shared" si="64"/>
        <v>0</v>
      </c>
      <c r="U79" s="576"/>
      <c r="V79" s="577"/>
      <c r="W79" s="575">
        <f t="shared" si="65"/>
        <v>0</v>
      </c>
      <c r="X79" s="576"/>
      <c r="Y79" s="577"/>
      <c r="Z79" s="579"/>
    </row>
    <row r="80" spans="2:26" ht="20.149999999999999" customHeight="1" x14ac:dyDescent="0.2">
      <c r="B80" s="648"/>
      <c r="C80" s="651"/>
      <c r="D80" s="555" t="s">
        <v>218</v>
      </c>
      <c r="E80" s="573"/>
      <c r="F80" s="574">
        <v>1</v>
      </c>
      <c r="G80" s="574"/>
      <c r="H80" s="575">
        <f t="shared" si="13"/>
        <v>0</v>
      </c>
      <c r="I80" s="546">
        <f t="shared" si="66"/>
        <v>0</v>
      </c>
      <c r="J80" s="547">
        <f t="shared" si="66"/>
        <v>0</v>
      </c>
      <c r="K80" s="575">
        <f t="shared" si="61"/>
        <v>0</v>
      </c>
      <c r="L80" s="576"/>
      <c r="M80" s="577"/>
      <c r="N80" s="575">
        <f t="shared" si="62"/>
        <v>0</v>
      </c>
      <c r="O80" s="576"/>
      <c r="P80" s="577"/>
      <c r="Q80" s="575">
        <f t="shared" si="63"/>
        <v>0</v>
      </c>
      <c r="R80" s="576"/>
      <c r="S80" s="577"/>
      <c r="T80" s="575">
        <f t="shared" si="64"/>
        <v>0</v>
      </c>
      <c r="U80" s="576"/>
      <c r="V80" s="577"/>
      <c r="W80" s="575">
        <f t="shared" si="65"/>
        <v>0</v>
      </c>
      <c r="X80" s="576"/>
      <c r="Y80" s="577"/>
      <c r="Z80" s="579"/>
    </row>
    <row r="81" spans="2:26" ht="20.149999999999999" customHeight="1" x14ac:dyDescent="0.2">
      <c r="B81" s="648"/>
      <c r="C81" s="651"/>
      <c r="D81" s="555" t="s">
        <v>219</v>
      </c>
      <c r="E81" s="573"/>
      <c r="F81" s="574">
        <v>1</v>
      </c>
      <c r="G81" s="574"/>
      <c r="H81" s="575">
        <f t="shared" si="13"/>
        <v>0</v>
      </c>
      <c r="I81" s="546">
        <f t="shared" si="66"/>
        <v>0</v>
      </c>
      <c r="J81" s="547">
        <f t="shared" si="66"/>
        <v>0</v>
      </c>
      <c r="K81" s="575">
        <f t="shared" ref="K81" si="67">SUM(L81:M81)</f>
        <v>0</v>
      </c>
      <c r="L81" s="576"/>
      <c r="M81" s="577"/>
      <c r="N81" s="575">
        <f t="shared" ref="N81" si="68">SUM(O81:P81)</f>
        <v>0</v>
      </c>
      <c r="O81" s="576"/>
      <c r="P81" s="577"/>
      <c r="Q81" s="575">
        <f t="shared" ref="Q81" si="69">SUM(R81:S81)</f>
        <v>0</v>
      </c>
      <c r="R81" s="576"/>
      <c r="S81" s="577"/>
      <c r="T81" s="575">
        <f t="shared" ref="T81" si="70">SUM(U81:V81)</f>
        <v>0</v>
      </c>
      <c r="U81" s="576"/>
      <c r="V81" s="577"/>
      <c r="W81" s="575">
        <f t="shared" ref="W81" si="71">SUM(X81:Y81)</f>
        <v>0</v>
      </c>
      <c r="X81" s="576"/>
      <c r="Y81" s="577"/>
      <c r="Z81" s="579"/>
    </row>
    <row r="82" spans="2:26" ht="20.149999999999999" customHeight="1" x14ac:dyDescent="0.2">
      <c r="B82" s="648"/>
      <c r="C82" s="651"/>
      <c r="D82" s="551" t="s">
        <v>389</v>
      </c>
      <c r="E82" s="580"/>
      <c r="F82" s="581"/>
      <c r="G82" s="574"/>
      <c r="H82" s="575"/>
      <c r="I82" s="546"/>
      <c r="J82" s="547"/>
      <c r="K82" s="575"/>
      <c r="L82" s="576"/>
      <c r="M82" s="577"/>
      <c r="N82" s="575"/>
      <c r="O82" s="576"/>
      <c r="P82" s="577"/>
      <c r="Q82" s="575"/>
      <c r="R82" s="576"/>
      <c r="S82" s="577"/>
      <c r="T82" s="575"/>
      <c r="U82" s="576"/>
      <c r="V82" s="577"/>
      <c r="W82" s="575"/>
      <c r="X82" s="576"/>
      <c r="Y82" s="577"/>
      <c r="Z82" s="579"/>
    </row>
    <row r="83" spans="2:26" ht="20.149999999999999" customHeight="1" x14ac:dyDescent="0.2">
      <c r="B83" s="648"/>
      <c r="C83" s="651"/>
      <c r="D83" s="542" t="s">
        <v>390</v>
      </c>
      <c r="E83" s="582"/>
      <c r="F83" s="583">
        <v>1</v>
      </c>
      <c r="G83" s="544"/>
      <c r="H83" s="545">
        <f t="shared" si="13"/>
        <v>0</v>
      </c>
      <c r="I83" s="546">
        <f>SUM(I84:I85)</f>
        <v>0</v>
      </c>
      <c r="J83" s="547">
        <f>SUM(J84:J85)</f>
        <v>0</v>
      </c>
      <c r="K83" s="545">
        <f t="shared" ref="K83:K86" si="72">SUM(L83:M83)</f>
        <v>0</v>
      </c>
      <c r="L83" s="546">
        <f>SUM(L84:L86)</f>
        <v>0</v>
      </c>
      <c r="M83" s="547">
        <f>SUM(M84:M86)</f>
        <v>0</v>
      </c>
      <c r="N83" s="545">
        <f t="shared" ref="N83:N86" si="73">SUM(O83:P83)</f>
        <v>0</v>
      </c>
      <c r="O83" s="546">
        <f>SUM(O84:O86)</f>
        <v>0</v>
      </c>
      <c r="P83" s="547">
        <f>SUM(P84:P86)</f>
        <v>0</v>
      </c>
      <c r="Q83" s="545">
        <f t="shared" ref="Q83:Q86" si="74">SUM(R83:S83)</f>
        <v>0</v>
      </c>
      <c r="R83" s="546">
        <f>SUM(R84:R86)</f>
        <v>0</v>
      </c>
      <c r="S83" s="547">
        <f>SUM(S84:S86)</f>
        <v>0</v>
      </c>
      <c r="T83" s="545">
        <f t="shared" ref="T83:T86" si="75">SUM(U83:V83)</f>
        <v>0</v>
      </c>
      <c r="U83" s="546">
        <f>SUM(U84:U86)</f>
        <v>0</v>
      </c>
      <c r="V83" s="547">
        <f>SUM(V84:V86)</f>
        <v>0</v>
      </c>
      <c r="W83" s="545">
        <f t="shared" ref="W83:W86" si="76">SUM(X83:Y83)</f>
        <v>0</v>
      </c>
      <c r="X83" s="546">
        <f>SUM(X84:X86)</f>
        <v>0</v>
      </c>
      <c r="Y83" s="547">
        <f>SUM(Y84:Y86)</f>
        <v>0</v>
      </c>
      <c r="Z83" s="550"/>
    </row>
    <row r="84" spans="2:26" ht="20.149999999999999" customHeight="1" x14ac:dyDescent="0.2">
      <c r="B84" s="648"/>
      <c r="C84" s="651"/>
      <c r="D84" s="543" t="s">
        <v>384</v>
      </c>
      <c r="E84" s="580" t="s">
        <v>391</v>
      </c>
      <c r="F84" s="584"/>
      <c r="G84" s="544"/>
      <c r="H84" s="545">
        <f t="shared" si="13"/>
        <v>0</v>
      </c>
      <c r="I84" s="546">
        <f t="shared" ref="I84:J86" si="77">SUM(L84,O84,R84,U84,X84)</f>
        <v>0</v>
      </c>
      <c r="J84" s="547">
        <f t="shared" si="77"/>
        <v>0</v>
      </c>
      <c r="K84" s="545">
        <f t="shared" si="72"/>
        <v>0</v>
      </c>
      <c r="L84" s="546"/>
      <c r="M84" s="547"/>
      <c r="N84" s="545">
        <f t="shared" si="73"/>
        <v>0</v>
      </c>
      <c r="O84" s="546"/>
      <c r="P84" s="547"/>
      <c r="Q84" s="545">
        <f t="shared" si="74"/>
        <v>0</v>
      </c>
      <c r="R84" s="546"/>
      <c r="S84" s="547"/>
      <c r="T84" s="545">
        <f t="shared" si="75"/>
        <v>0</v>
      </c>
      <c r="U84" s="546"/>
      <c r="V84" s="547"/>
      <c r="W84" s="545">
        <f t="shared" si="76"/>
        <v>0</v>
      </c>
      <c r="X84" s="546"/>
      <c r="Y84" s="547"/>
      <c r="Z84" s="550"/>
    </row>
    <row r="85" spans="2:26" ht="20.149999999999999" customHeight="1" x14ac:dyDescent="0.2">
      <c r="B85" s="648"/>
      <c r="C85" s="651"/>
      <c r="D85" s="557" t="s">
        <v>384</v>
      </c>
      <c r="E85" s="580" t="s">
        <v>392</v>
      </c>
      <c r="F85" s="584"/>
      <c r="G85" s="544"/>
      <c r="H85" s="545">
        <f t="shared" ref="H85:H90" si="78">SUM(I85:J85)</f>
        <v>0</v>
      </c>
      <c r="I85" s="546">
        <f t="shared" si="77"/>
        <v>0</v>
      </c>
      <c r="J85" s="547">
        <f t="shared" si="77"/>
        <v>0</v>
      </c>
      <c r="K85" s="545">
        <f t="shared" si="72"/>
        <v>0</v>
      </c>
      <c r="L85" s="546"/>
      <c r="M85" s="547"/>
      <c r="N85" s="545">
        <f t="shared" si="73"/>
        <v>0</v>
      </c>
      <c r="O85" s="546"/>
      <c r="P85" s="547"/>
      <c r="Q85" s="545">
        <f t="shared" si="74"/>
        <v>0</v>
      </c>
      <c r="R85" s="546"/>
      <c r="S85" s="547"/>
      <c r="T85" s="545">
        <f t="shared" si="75"/>
        <v>0</v>
      </c>
      <c r="U85" s="546"/>
      <c r="V85" s="547"/>
      <c r="W85" s="545">
        <f t="shared" si="76"/>
        <v>0</v>
      </c>
      <c r="X85" s="546"/>
      <c r="Y85" s="547"/>
      <c r="Z85" s="550"/>
    </row>
    <row r="86" spans="2:26" ht="20.149999999999999" customHeight="1" x14ac:dyDescent="0.2">
      <c r="B86" s="648"/>
      <c r="C86" s="651"/>
      <c r="D86" s="543" t="s">
        <v>384</v>
      </c>
      <c r="E86" s="580" t="s">
        <v>393</v>
      </c>
      <c r="F86" s="580"/>
      <c r="G86" s="544"/>
      <c r="H86" s="545">
        <f t="shared" si="78"/>
        <v>0</v>
      </c>
      <c r="I86" s="546">
        <f t="shared" si="77"/>
        <v>0</v>
      </c>
      <c r="J86" s="547">
        <f t="shared" si="77"/>
        <v>0</v>
      </c>
      <c r="K86" s="545">
        <f t="shared" si="72"/>
        <v>0</v>
      </c>
      <c r="L86" s="546"/>
      <c r="M86" s="547"/>
      <c r="N86" s="545">
        <f t="shared" si="73"/>
        <v>0</v>
      </c>
      <c r="O86" s="546"/>
      <c r="P86" s="547"/>
      <c r="Q86" s="545">
        <f t="shared" si="74"/>
        <v>0</v>
      </c>
      <c r="R86" s="546"/>
      <c r="S86" s="547"/>
      <c r="T86" s="545">
        <f t="shared" si="75"/>
        <v>0</v>
      </c>
      <c r="U86" s="546"/>
      <c r="V86" s="547"/>
      <c r="W86" s="545">
        <f t="shared" si="76"/>
        <v>0</v>
      </c>
      <c r="X86" s="546"/>
      <c r="Y86" s="547"/>
      <c r="Z86" s="550"/>
    </row>
    <row r="87" spans="2:26" ht="20.149999999999999" customHeight="1" x14ac:dyDescent="0.2">
      <c r="B87" s="648"/>
      <c r="C87" s="652"/>
      <c r="D87" s="543" t="s">
        <v>220</v>
      </c>
      <c r="E87" s="573"/>
      <c r="F87" s="574"/>
      <c r="G87" s="574"/>
      <c r="H87" s="575">
        <f t="shared" si="78"/>
        <v>0</v>
      </c>
      <c r="I87" s="576">
        <f t="shared" si="66"/>
        <v>0</v>
      </c>
      <c r="J87" s="577">
        <f t="shared" si="66"/>
        <v>0</v>
      </c>
      <c r="K87" s="575">
        <f>SUM(K76:K81)+K83</f>
        <v>0</v>
      </c>
      <c r="L87" s="576">
        <f t="shared" ref="L87:Y87" si="79">SUM(L76:L81)+L83</f>
        <v>0</v>
      </c>
      <c r="M87" s="577">
        <f t="shared" si="79"/>
        <v>0</v>
      </c>
      <c r="N87" s="575">
        <f t="shared" si="79"/>
        <v>0</v>
      </c>
      <c r="O87" s="576">
        <f t="shared" si="79"/>
        <v>0</v>
      </c>
      <c r="P87" s="577">
        <f t="shared" si="79"/>
        <v>0</v>
      </c>
      <c r="Q87" s="575">
        <f t="shared" si="79"/>
        <v>0</v>
      </c>
      <c r="R87" s="576">
        <f t="shared" si="79"/>
        <v>0</v>
      </c>
      <c r="S87" s="577">
        <f t="shared" si="79"/>
        <v>0</v>
      </c>
      <c r="T87" s="575">
        <f t="shared" si="79"/>
        <v>0</v>
      </c>
      <c r="U87" s="576">
        <f t="shared" si="79"/>
        <v>0</v>
      </c>
      <c r="V87" s="577">
        <f t="shared" si="79"/>
        <v>0</v>
      </c>
      <c r="W87" s="575">
        <f t="shared" si="79"/>
        <v>0</v>
      </c>
      <c r="X87" s="576">
        <f t="shared" si="79"/>
        <v>0</v>
      </c>
      <c r="Y87" s="577">
        <f t="shared" si="79"/>
        <v>0</v>
      </c>
      <c r="Z87" s="579"/>
    </row>
    <row r="88" spans="2:26" ht="20.149999999999999" customHeight="1" x14ac:dyDescent="0.2">
      <c r="B88" s="648"/>
      <c r="C88" s="585" t="s">
        <v>221</v>
      </c>
      <c r="D88" s="555"/>
      <c r="E88" s="573"/>
      <c r="F88" s="574">
        <v>1</v>
      </c>
      <c r="G88" s="574"/>
      <c r="H88" s="545">
        <f t="shared" si="78"/>
        <v>0</v>
      </c>
      <c r="I88" s="546">
        <f t="shared" si="66"/>
        <v>0</v>
      </c>
      <c r="J88" s="547">
        <f t="shared" si="66"/>
        <v>0</v>
      </c>
      <c r="K88" s="545">
        <f t="shared" ref="K88" si="80">SUM(L88:M88)</f>
        <v>0</v>
      </c>
      <c r="L88" s="576"/>
      <c r="M88" s="577"/>
      <c r="N88" s="545">
        <f t="shared" ref="N88" si="81">SUM(O88:P88)</f>
        <v>0</v>
      </c>
      <c r="O88" s="576"/>
      <c r="P88" s="577"/>
      <c r="Q88" s="545">
        <f t="shared" ref="Q88" si="82">SUM(R88:S88)</f>
        <v>0</v>
      </c>
      <c r="R88" s="576"/>
      <c r="S88" s="577"/>
      <c r="T88" s="545">
        <f t="shared" ref="T88" si="83">SUM(U88:V88)</f>
        <v>0</v>
      </c>
      <c r="U88" s="576"/>
      <c r="V88" s="577"/>
      <c r="W88" s="545">
        <f t="shared" ref="W88" si="84">SUM(X88:Y88)</f>
        <v>0</v>
      </c>
      <c r="X88" s="576"/>
      <c r="Y88" s="577"/>
      <c r="Z88" s="579"/>
    </row>
    <row r="89" spans="2:26" ht="20.149999999999999" customHeight="1" x14ac:dyDescent="0.2">
      <c r="B89" s="648"/>
      <c r="C89" s="585" t="s">
        <v>222</v>
      </c>
      <c r="D89" s="555"/>
      <c r="E89" s="573"/>
      <c r="F89" s="574"/>
      <c r="G89" s="574"/>
      <c r="H89" s="545">
        <f t="shared" si="78"/>
        <v>0</v>
      </c>
      <c r="I89" s="546">
        <f t="shared" si="66"/>
        <v>0</v>
      </c>
      <c r="J89" s="547">
        <f t="shared" si="66"/>
        <v>0</v>
      </c>
      <c r="K89" s="545">
        <f>K87+K88</f>
        <v>0</v>
      </c>
      <c r="L89" s="546">
        <f t="shared" ref="L89:M89" si="85">L87+L88</f>
        <v>0</v>
      </c>
      <c r="M89" s="547">
        <f t="shared" si="85"/>
        <v>0</v>
      </c>
      <c r="N89" s="545">
        <f>N87+N88</f>
        <v>0</v>
      </c>
      <c r="O89" s="546">
        <f t="shared" ref="O89:P89" si="86">O87+O88</f>
        <v>0</v>
      </c>
      <c r="P89" s="547">
        <f t="shared" si="86"/>
        <v>0</v>
      </c>
      <c r="Q89" s="545">
        <f>Q87+Q88</f>
        <v>0</v>
      </c>
      <c r="R89" s="546">
        <f t="shared" ref="R89:S89" si="87">R87+R88</f>
        <v>0</v>
      </c>
      <c r="S89" s="547">
        <f t="shared" si="87"/>
        <v>0</v>
      </c>
      <c r="T89" s="545">
        <f>T87+T88</f>
        <v>0</v>
      </c>
      <c r="U89" s="546">
        <f t="shared" ref="U89:V89" si="88">U87+U88</f>
        <v>0</v>
      </c>
      <c r="V89" s="547">
        <f t="shared" si="88"/>
        <v>0</v>
      </c>
      <c r="W89" s="545">
        <f>W87+W88</f>
        <v>0</v>
      </c>
      <c r="X89" s="546">
        <f t="shared" ref="X89:Y89" si="89">X87+X88</f>
        <v>0</v>
      </c>
      <c r="Y89" s="547">
        <f t="shared" si="89"/>
        <v>0</v>
      </c>
      <c r="Z89" s="579"/>
    </row>
    <row r="90" spans="2:26" ht="20.149999999999999" customHeight="1" x14ac:dyDescent="0.2">
      <c r="B90" s="648"/>
      <c r="C90" s="585" t="s">
        <v>223</v>
      </c>
      <c r="D90" s="555"/>
      <c r="E90" s="573"/>
      <c r="F90" s="574">
        <v>1</v>
      </c>
      <c r="G90" s="574"/>
      <c r="H90" s="545">
        <f t="shared" si="78"/>
        <v>0</v>
      </c>
      <c r="I90" s="546">
        <f t="shared" si="66"/>
        <v>0</v>
      </c>
      <c r="J90" s="547">
        <f t="shared" si="66"/>
        <v>0</v>
      </c>
      <c r="K90" s="545">
        <f t="shared" ref="K90" si="90">SUM(L90:M90)</f>
        <v>0</v>
      </c>
      <c r="L90" s="576"/>
      <c r="M90" s="577"/>
      <c r="N90" s="545">
        <f t="shared" ref="N90" si="91">SUM(O90:P90)</f>
        <v>0</v>
      </c>
      <c r="O90" s="576"/>
      <c r="P90" s="577"/>
      <c r="Q90" s="545">
        <f t="shared" ref="Q90" si="92">SUM(R90:S90)</f>
        <v>0</v>
      </c>
      <c r="R90" s="576"/>
      <c r="S90" s="577"/>
      <c r="T90" s="545">
        <f t="shared" ref="T90" si="93">SUM(U90:V90)</f>
        <v>0</v>
      </c>
      <c r="U90" s="576"/>
      <c r="V90" s="577"/>
      <c r="W90" s="545">
        <f t="shared" ref="W90" si="94">SUM(X90:Y90)</f>
        <v>0</v>
      </c>
      <c r="X90" s="576"/>
      <c r="Y90" s="577"/>
      <c r="Z90" s="579"/>
    </row>
    <row r="91" spans="2:26" ht="20.149999999999999" customHeight="1" x14ac:dyDescent="0.2">
      <c r="B91" s="648"/>
      <c r="C91" s="585" t="s">
        <v>224</v>
      </c>
      <c r="D91" s="555"/>
      <c r="E91" s="573"/>
      <c r="F91" s="574"/>
      <c r="G91" s="574"/>
      <c r="H91" s="575">
        <f t="shared" ref="H91:H96" si="95">SUM(I91:J91)</f>
        <v>0</v>
      </c>
      <c r="I91" s="576">
        <f t="shared" si="66"/>
        <v>0</v>
      </c>
      <c r="J91" s="577">
        <f t="shared" si="66"/>
        <v>0</v>
      </c>
      <c r="K91" s="575">
        <f t="shared" ref="K91:Y91" si="96">K89+K90</f>
        <v>0</v>
      </c>
      <c r="L91" s="576">
        <f t="shared" si="96"/>
        <v>0</v>
      </c>
      <c r="M91" s="577">
        <f t="shared" si="96"/>
        <v>0</v>
      </c>
      <c r="N91" s="575">
        <f t="shared" si="96"/>
        <v>0</v>
      </c>
      <c r="O91" s="576">
        <f t="shared" si="96"/>
        <v>0</v>
      </c>
      <c r="P91" s="577">
        <f t="shared" si="96"/>
        <v>0</v>
      </c>
      <c r="Q91" s="575">
        <f t="shared" si="96"/>
        <v>0</v>
      </c>
      <c r="R91" s="576">
        <f t="shared" si="96"/>
        <v>0</v>
      </c>
      <c r="S91" s="577">
        <f t="shared" si="96"/>
        <v>0</v>
      </c>
      <c r="T91" s="575">
        <f t="shared" si="96"/>
        <v>0</v>
      </c>
      <c r="U91" s="576">
        <f t="shared" si="96"/>
        <v>0</v>
      </c>
      <c r="V91" s="577">
        <f t="shared" si="96"/>
        <v>0</v>
      </c>
      <c r="W91" s="575">
        <f t="shared" si="96"/>
        <v>0</v>
      </c>
      <c r="X91" s="576">
        <f t="shared" si="96"/>
        <v>0</v>
      </c>
      <c r="Y91" s="577">
        <f t="shared" si="96"/>
        <v>0</v>
      </c>
      <c r="Z91" s="579"/>
    </row>
    <row r="92" spans="2:26" ht="20.149999999999999" customHeight="1" x14ac:dyDescent="0.2">
      <c r="B92" s="648"/>
      <c r="C92" s="585" t="s">
        <v>225</v>
      </c>
      <c r="D92" s="555"/>
      <c r="E92" s="573"/>
      <c r="F92" s="574">
        <v>1</v>
      </c>
      <c r="G92" s="574"/>
      <c r="H92" s="545">
        <f t="shared" si="95"/>
        <v>0</v>
      </c>
      <c r="I92" s="546">
        <f t="shared" si="66"/>
        <v>0</v>
      </c>
      <c r="J92" s="547">
        <f t="shared" si="66"/>
        <v>0</v>
      </c>
      <c r="K92" s="545">
        <f t="shared" ref="K92" si="97">SUM(L92:M92)</f>
        <v>0</v>
      </c>
      <c r="L92" s="576"/>
      <c r="M92" s="577"/>
      <c r="N92" s="545">
        <f t="shared" ref="N92" si="98">SUM(O92:P92)</f>
        <v>0</v>
      </c>
      <c r="O92" s="576"/>
      <c r="P92" s="577"/>
      <c r="Q92" s="545">
        <f t="shared" ref="Q92" si="99">SUM(R92:S92)</f>
        <v>0</v>
      </c>
      <c r="R92" s="576"/>
      <c r="S92" s="577"/>
      <c r="T92" s="545">
        <f t="shared" ref="T92" si="100">SUM(U92:V92)</f>
        <v>0</v>
      </c>
      <c r="U92" s="576"/>
      <c r="V92" s="577"/>
      <c r="W92" s="545">
        <f t="shared" ref="W92" si="101">SUM(X92:Y92)</f>
        <v>0</v>
      </c>
      <c r="X92" s="576"/>
      <c r="Y92" s="577"/>
      <c r="Z92" s="579"/>
    </row>
    <row r="93" spans="2:26" ht="20.149999999999999" customHeight="1" x14ac:dyDescent="0.2">
      <c r="B93" s="649"/>
      <c r="C93" s="558" t="s">
        <v>226</v>
      </c>
      <c r="D93" s="559"/>
      <c r="E93" s="560"/>
      <c r="F93" s="561"/>
      <c r="G93" s="561"/>
      <c r="H93" s="562">
        <f t="shared" si="95"/>
        <v>0</v>
      </c>
      <c r="I93" s="563">
        <f t="shared" si="66"/>
        <v>0</v>
      </c>
      <c r="J93" s="564">
        <f t="shared" si="66"/>
        <v>0</v>
      </c>
      <c r="K93" s="562">
        <f t="shared" ref="K93:Y93" si="102">K91+K92</f>
        <v>0</v>
      </c>
      <c r="L93" s="563">
        <f t="shared" si="102"/>
        <v>0</v>
      </c>
      <c r="M93" s="564">
        <f t="shared" si="102"/>
        <v>0</v>
      </c>
      <c r="N93" s="562">
        <f t="shared" si="102"/>
        <v>0</v>
      </c>
      <c r="O93" s="563">
        <f t="shared" si="102"/>
        <v>0</v>
      </c>
      <c r="P93" s="564">
        <f t="shared" si="102"/>
        <v>0</v>
      </c>
      <c r="Q93" s="562">
        <f t="shared" si="102"/>
        <v>0</v>
      </c>
      <c r="R93" s="563">
        <f t="shared" si="102"/>
        <v>0</v>
      </c>
      <c r="S93" s="564">
        <f t="shared" si="102"/>
        <v>0</v>
      </c>
      <c r="T93" s="562">
        <f t="shared" si="102"/>
        <v>0</v>
      </c>
      <c r="U93" s="563">
        <f t="shared" si="102"/>
        <v>0</v>
      </c>
      <c r="V93" s="564">
        <f t="shared" si="102"/>
        <v>0</v>
      </c>
      <c r="W93" s="562">
        <f t="shared" si="102"/>
        <v>0</v>
      </c>
      <c r="X93" s="563">
        <f t="shared" si="102"/>
        <v>0</v>
      </c>
      <c r="Y93" s="564">
        <f t="shared" si="102"/>
        <v>0</v>
      </c>
      <c r="Z93" s="565"/>
    </row>
    <row r="94" spans="2:26" ht="20" customHeight="1" x14ac:dyDescent="0.2">
      <c r="B94" s="586" t="s">
        <v>227</v>
      </c>
      <c r="C94" s="587"/>
      <c r="D94" s="588"/>
      <c r="E94" s="589"/>
      <c r="F94" s="590"/>
      <c r="G94" s="590"/>
      <c r="H94" s="591">
        <f t="shared" si="95"/>
        <v>0</v>
      </c>
      <c r="I94" s="592">
        <f t="shared" si="66"/>
        <v>0</v>
      </c>
      <c r="J94" s="593">
        <f t="shared" si="66"/>
        <v>0</v>
      </c>
      <c r="K94" s="591">
        <f t="shared" ref="K94:Y94" si="103">K74+K93</f>
        <v>0</v>
      </c>
      <c r="L94" s="592">
        <f t="shared" si="103"/>
        <v>0</v>
      </c>
      <c r="M94" s="593">
        <f t="shared" si="103"/>
        <v>0</v>
      </c>
      <c r="N94" s="591">
        <f t="shared" si="103"/>
        <v>0</v>
      </c>
      <c r="O94" s="592">
        <f t="shared" si="103"/>
        <v>0</v>
      </c>
      <c r="P94" s="593">
        <f t="shared" si="103"/>
        <v>0</v>
      </c>
      <c r="Q94" s="591">
        <f t="shared" si="103"/>
        <v>0</v>
      </c>
      <c r="R94" s="592">
        <f t="shared" si="103"/>
        <v>0</v>
      </c>
      <c r="S94" s="593">
        <f t="shared" si="103"/>
        <v>0</v>
      </c>
      <c r="T94" s="591">
        <f t="shared" si="103"/>
        <v>0</v>
      </c>
      <c r="U94" s="592">
        <f t="shared" si="103"/>
        <v>0</v>
      </c>
      <c r="V94" s="593">
        <f t="shared" si="103"/>
        <v>0</v>
      </c>
      <c r="W94" s="591">
        <f t="shared" si="103"/>
        <v>0</v>
      </c>
      <c r="X94" s="592">
        <f t="shared" si="103"/>
        <v>0</v>
      </c>
      <c r="Y94" s="593">
        <f t="shared" si="103"/>
        <v>0</v>
      </c>
      <c r="Z94" s="594"/>
    </row>
    <row r="95" spans="2:26" ht="20.149999999999999" customHeight="1" x14ac:dyDescent="0.2">
      <c r="B95" s="595" t="s">
        <v>228</v>
      </c>
      <c r="C95" s="596"/>
      <c r="D95" s="597"/>
      <c r="E95" s="598"/>
      <c r="F95" s="599"/>
      <c r="G95" s="599"/>
      <c r="H95" s="600">
        <f t="shared" si="95"/>
        <v>0</v>
      </c>
      <c r="I95" s="601">
        <f t="shared" si="66"/>
        <v>0</v>
      </c>
      <c r="J95" s="602">
        <f t="shared" si="66"/>
        <v>0</v>
      </c>
      <c r="K95" s="600">
        <f>ROUNDDOWN(K94*0.1,0)</f>
        <v>0</v>
      </c>
      <c r="L95" s="601">
        <f t="shared" ref="L95" si="104">ROUNDDOWN(L94*0.1,0)</f>
        <v>0</v>
      </c>
      <c r="M95" s="602">
        <f>K95-L95</f>
        <v>0</v>
      </c>
      <c r="N95" s="600">
        <f>ROUNDDOWN(N94*0.1,0)</f>
        <v>0</v>
      </c>
      <c r="O95" s="601">
        <f t="shared" ref="O95" si="105">ROUNDDOWN(O94*0.1,0)</f>
        <v>0</v>
      </c>
      <c r="P95" s="602">
        <f>N95-O95</f>
        <v>0</v>
      </c>
      <c r="Q95" s="600">
        <f>ROUNDDOWN(Q94*0.1,0)</f>
        <v>0</v>
      </c>
      <c r="R95" s="601">
        <f t="shared" ref="R95" si="106">ROUNDDOWN(R94*0.1,0)</f>
        <v>0</v>
      </c>
      <c r="S95" s="602">
        <f>Q95-R95</f>
        <v>0</v>
      </c>
      <c r="T95" s="600">
        <f>ROUNDDOWN(T94*0.1,0)</f>
        <v>0</v>
      </c>
      <c r="U95" s="601">
        <f t="shared" ref="U95" si="107">ROUNDDOWN(U94*0.1,0)</f>
        <v>0</v>
      </c>
      <c r="V95" s="602">
        <f>T95-U95</f>
        <v>0</v>
      </c>
      <c r="W95" s="600">
        <f>ROUNDDOWN(W94*0.1,0)</f>
        <v>0</v>
      </c>
      <c r="X95" s="601">
        <f t="shared" ref="X95" si="108">ROUNDDOWN(X94*0.1,0)</f>
        <v>0</v>
      </c>
      <c r="Y95" s="602">
        <f>W95-X95</f>
        <v>0</v>
      </c>
      <c r="Z95" s="603"/>
    </row>
    <row r="96" spans="2:26" ht="20.149999999999999" customHeight="1" thickBot="1" x14ac:dyDescent="0.25">
      <c r="B96" s="604" t="s">
        <v>229</v>
      </c>
      <c r="C96" s="605"/>
      <c r="D96" s="606"/>
      <c r="E96" s="607"/>
      <c r="F96" s="608"/>
      <c r="G96" s="608"/>
      <c r="H96" s="609">
        <f t="shared" si="95"/>
        <v>0</v>
      </c>
      <c r="I96" s="610">
        <f t="shared" si="66"/>
        <v>0</v>
      </c>
      <c r="J96" s="611">
        <f t="shared" si="66"/>
        <v>0</v>
      </c>
      <c r="K96" s="609">
        <f t="shared" ref="K96:Y96" si="109">K94+K95</f>
        <v>0</v>
      </c>
      <c r="L96" s="610">
        <f t="shared" si="109"/>
        <v>0</v>
      </c>
      <c r="M96" s="611">
        <f t="shared" si="109"/>
        <v>0</v>
      </c>
      <c r="N96" s="609">
        <f t="shared" si="109"/>
        <v>0</v>
      </c>
      <c r="O96" s="610">
        <f t="shared" si="109"/>
        <v>0</v>
      </c>
      <c r="P96" s="611">
        <f t="shared" si="109"/>
        <v>0</v>
      </c>
      <c r="Q96" s="609">
        <f t="shared" si="109"/>
        <v>0</v>
      </c>
      <c r="R96" s="610">
        <f t="shared" si="109"/>
        <v>0</v>
      </c>
      <c r="S96" s="611">
        <f t="shared" si="109"/>
        <v>0</v>
      </c>
      <c r="T96" s="609">
        <f t="shared" si="109"/>
        <v>0</v>
      </c>
      <c r="U96" s="610">
        <f t="shared" si="109"/>
        <v>0</v>
      </c>
      <c r="V96" s="611">
        <f t="shared" si="109"/>
        <v>0</v>
      </c>
      <c r="W96" s="609">
        <f t="shared" si="109"/>
        <v>0</v>
      </c>
      <c r="X96" s="610">
        <f t="shared" si="109"/>
        <v>0</v>
      </c>
      <c r="Y96" s="611">
        <f t="shared" si="109"/>
        <v>0</v>
      </c>
      <c r="Z96" s="612"/>
    </row>
    <row r="97" spans="2:2" s="510" customFormat="1" ht="8.25" customHeight="1" x14ac:dyDescent="0.2"/>
    <row r="98" spans="2:2" s="510" customFormat="1" ht="13" x14ac:dyDescent="0.2">
      <c r="B98" s="613" t="s">
        <v>394</v>
      </c>
    </row>
    <row r="99" spans="2:2" s="510" customFormat="1" ht="13" x14ac:dyDescent="0.2">
      <c r="B99" s="614" t="s">
        <v>297</v>
      </c>
    </row>
  </sheetData>
  <mergeCells count="19">
    <mergeCell ref="B3:Z3"/>
    <mergeCell ref="T6:T7"/>
    <mergeCell ref="V6:V7"/>
    <mergeCell ref="W6:W7"/>
    <mergeCell ref="Y6:Y7"/>
    <mergeCell ref="F5:F7"/>
    <mergeCell ref="Z5:Z7"/>
    <mergeCell ref="H6:H7"/>
    <mergeCell ref="J6:J7"/>
    <mergeCell ref="K6:K7"/>
    <mergeCell ref="M6:M7"/>
    <mergeCell ref="N6:N7"/>
    <mergeCell ref="P6:P7"/>
    <mergeCell ref="Q6:Q7"/>
    <mergeCell ref="S6:S7"/>
    <mergeCell ref="B75:B93"/>
    <mergeCell ref="C75:C87"/>
    <mergeCell ref="B8:B74"/>
    <mergeCell ref="C8:C68"/>
  </mergeCells>
  <phoneticPr fontId="2"/>
  <printOptions horizontalCentered="1" verticalCentered="1"/>
  <pageMargins left="0.39370078740157483" right="0.19685039370078741" top="0.19685039370078741" bottom="0.19685039370078741" header="0.31496062992125984" footer="0.31496062992125984"/>
  <pageSetup paperSize="8"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G48"/>
  <sheetViews>
    <sheetView showGridLines="0" view="pageBreakPreview" zoomScale="70" zoomScaleNormal="85" zoomScaleSheetLayoutView="70" workbookViewId="0">
      <selection activeCell="Q10" sqref="Q10"/>
    </sheetView>
  </sheetViews>
  <sheetFormatPr defaultColWidth="9" defaultRowHeight="14" x14ac:dyDescent="0.2"/>
  <cols>
    <col min="1" max="1" width="3.36328125" style="1" customWidth="1"/>
    <col min="2" max="2" width="3.6328125" style="2" customWidth="1"/>
    <col min="3" max="3" width="6.36328125" style="2" customWidth="1"/>
    <col min="4" max="4" width="3.6328125" style="2" customWidth="1"/>
    <col min="5" max="5" width="19.6328125" style="2" customWidth="1"/>
    <col min="6" max="6" width="12.26953125" style="2" customWidth="1"/>
    <col min="7" max="31" width="12.36328125" style="1" customWidth="1"/>
    <col min="32" max="16384" width="9" style="1"/>
  </cols>
  <sheetData>
    <row r="1" spans="2:31" ht="50.15" customHeight="1" x14ac:dyDescent="0.2">
      <c r="B1" s="672" t="s">
        <v>318</v>
      </c>
      <c r="C1" s="672"/>
      <c r="D1" s="672"/>
      <c r="E1" s="672"/>
      <c r="F1" s="672"/>
      <c r="G1" s="672"/>
      <c r="H1" s="672"/>
      <c r="I1" s="672"/>
      <c r="J1" s="672"/>
      <c r="K1" s="672"/>
      <c r="L1" s="672"/>
      <c r="M1" s="672"/>
      <c r="N1" s="672"/>
      <c r="O1" s="672"/>
      <c r="P1" s="672"/>
      <c r="Q1" s="672"/>
      <c r="R1" s="672"/>
      <c r="S1" s="672"/>
      <c r="T1" s="672"/>
      <c r="U1" s="672"/>
      <c r="V1" s="672"/>
      <c r="W1" s="672"/>
      <c r="X1" s="672"/>
      <c r="Y1" s="672"/>
      <c r="Z1" s="672"/>
      <c r="AA1" s="672"/>
      <c r="AB1" s="672"/>
      <c r="AC1" s="672"/>
      <c r="AD1" s="672"/>
      <c r="AE1" s="672"/>
    </row>
    <row r="2" spans="2:31" ht="20.149999999999999" customHeight="1" x14ac:dyDescent="0.2">
      <c r="B2" s="9"/>
      <c r="C2" s="9"/>
      <c r="D2" s="9"/>
      <c r="E2" s="9"/>
      <c r="F2" s="9"/>
      <c r="G2" s="8"/>
      <c r="H2" s="8"/>
      <c r="I2" s="8"/>
      <c r="J2" s="8"/>
      <c r="K2" s="8"/>
      <c r="L2" s="8"/>
      <c r="M2" s="8"/>
      <c r="N2" s="8"/>
      <c r="O2" s="8"/>
      <c r="P2" s="8"/>
      <c r="Q2" s="8"/>
      <c r="R2" s="8"/>
      <c r="S2" s="8"/>
      <c r="T2" s="8"/>
      <c r="U2" s="8"/>
      <c r="V2" s="8"/>
      <c r="W2" s="8"/>
      <c r="X2" s="8"/>
      <c r="Y2" s="8"/>
      <c r="Z2" s="8"/>
      <c r="AA2" s="8"/>
      <c r="AB2" s="8"/>
      <c r="AC2" s="8"/>
      <c r="AD2" s="8"/>
      <c r="AE2" s="122" t="s">
        <v>14</v>
      </c>
    </row>
    <row r="3" spans="2:31" ht="40" customHeight="1" thickBot="1" x14ac:dyDescent="0.25">
      <c r="B3" s="681" t="s">
        <v>13</v>
      </c>
      <c r="C3" s="682"/>
      <c r="D3" s="682"/>
      <c r="E3" s="682"/>
      <c r="F3" s="120" t="s">
        <v>455</v>
      </c>
      <c r="G3" s="121" t="s">
        <v>456</v>
      </c>
      <c r="H3" s="121" t="s">
        <v>143</v>
      </c>
      <c r="I3" s="121" t="s">
        <v>144</v>
      </c>
      <c r="J3" s="121" t="s">
        <v>145</v>
      </c>
      <c r="K3" s="121" t="s">
        <v>146</v>
      </c>
      <c r="L3" s="121" t="s">
        <v>147</v>
      </c>
      <c r="M3" s="121" t="s">
        <v>148</v>
      </c>
      <c r="N3" s="121" t="s">
        <v>149</v>
      </c>
      <c r="O3" s="121" t="s">
        <v>150</v>
      </c>
      <c r="P3" s="121" t="s">
        <v>151</v>
      </c>
      <c r="Q3" s="121" t="s">
        <v>152</v>
      </c>
      <c r="R3" s="121" t="s">
        <v>153</v>
      </c>
      <c r="S3" s="121" t="s">
        <v>154</v>
      </c>
      <c r="T3" s="121" t="s">
        <v>155</v>
      </c>
      <c r="U3" s="121" t="s">
        <v>156</v>
      </c>
      <c r="V3" s="121" t="s">
        <v>157</v>
      </c>
      <c r="W3" s="121" t="s">
        <v>158</v>
      </c>
      <c r="X3" s="121" t="s">
        <v>159</v>
      </c>
      <c r="Y3" s="121" t="s">
        <v>303</v>
      </c>
      <c r="Z3" s="121" t="s">
        <v>304</v>
      </c>
      <c r="AA3" s="121" t="s">
        <v>305</v>
      </c>
      <c r="AB3" s="121" t="s">
        <v>457</v>
      </c>
      <c r="AC3" s="121" t="s">
        <v>458</v>
      </c>
      <c r="AD3" s="121" t="s">
        <v>459</v>
      </c>
      <c r="AE3" s="10" t="s">
        <v>12</v>
      </c>
    </row>
    <row r="4" spans="2:31" ht="50.15" customHeight="1" thickTop="1" x14ac:dyDescent="0.2">
      <c r="B4" s="666" t="s">
        <v>398</v>
      </c>
      <c r="C4" s="678" t="s">
        <v>395</v>
      </c>
      <c r="D4" s="688" t="s">
        <v>402</v>
      </c>
      <c r="E4" s="688"/>
      <c r="F4" s="44"/>
      <c r="G4" s="41"/>
      <c r="H4" s="42"/>
      <c r="I4" s="42"/>
      <c r="J4" s="42"/>
      <c r="K4" s="42"/>
      <c r="L4" s="42"/>
      <c r="M4" s="42"/>
      <c r="N4" s="42"/>
      <c r="O4" s="42"/>
      <c r="P4" s="42"/>
      <c r="Q4" s="42"/>
      <c r="R4" s="42"/>
      <c r="S4" s="42"/>
      <c r="T4" s="42"/>
      <c r="U4" s="42"/>
      <c r="V4" s="42"/>
      <c r="W4" s="42"/>
      <c r="X4" s="42"/>
      <c r="Y4" s="42"/>
      <c r="Z4" s="42"/>
      <c r="AA4" s="42"/>
      <c r="AB4" s="42"/>
      <c r="AC4" s="42"/>
      <c r="AD4" s="42"/>
      <c r="AE4" s="43">
        <f>SUM(F4:AD4)</f>
        <v>0</v>
      </c>
    </row>
    <row r="5" spans="2:31" ht="50.15" customHeight="1" x14ac:dyDescent="0.2">
      <c r="B5" s="667"/>
      <c r="C5" s="679"/>
      <c r="D5" s="691" t="s">
        <v>403</v>
      </c>
      <c r="E5" s="691"/>
      <c r="F5" s="45"/>
      <c r="G5" s="11"/>
      <c r="H5" s="12"/>
      <c r="I5" s="12"/>
      <c r="J5" s="12"/>
      <c r="K5" s="12"/>
      <c r="L5" s="12"/>
      <c r="M5" s="12"/>
      <c r="N5" s="12"/>
      <c r="O5" s="12"/>
      <c r="P5" s="12"/>
      <c r="Q5" s="12"/>
      <c r="R5" s="12"/>
      <c r="S5" s="12"/>
      <c r="T5" s="12"/>
      <c r="U5" s="12"/>
      <c r="V5" s="12"/>
      <c r="W5" s="12"/>
      <c r="X5" s="12"/>
      <c r="Y5" s="12"/>
      <c r="Z5" s="12"/>
      <c r="AA5" s="12"/>
      <c r="AB5" s="12"/>
      <c r="AC5" s="12"/>
      <c r="AD5" s="12"/>
      <c r="AE5" s="14">
        <f>SUM(F5:AD5)</f>
        <v>0</v>
      </c>
    </row>
    <row r="6" spans="2:31" ht="50.15" customHeight="1" x14ac:dyDescent="0.2">
      <c r="B6" s="667"/>
      <c r="C6" s="679"/>
      <c r="D6" s="692" t="s">
        <v>404</v>
      </c>
      <c r="E6" s="692"/>
      <c r="F6" s="46"/>
      <c r="G6" s="11"/>
      <c r="H6" s="12"/>
      <c r="I6" s="12"/>
      <c r="J6" s="12"/>
      <c r="K6" s="12"/>
      <c r="L6" s="12"/>
      <c r="M6" s="12"/>
      <c r="N6" s="12"/>
      <c r="O6" s="12"/>
      <c r="P6" s="12"/>
      <c r="Q6" s="12"/>
      <c r="R6" s="12"/>
      <c r="S6" s="12"/>
      <c r="T6" s="12"/>
      <c r="U6" s="12"/>
      <c r="V6" s="12"/>
      <c r="W6" s="12"/>
      <c r="X6" s="12"/>
      <c r="Y6" s="12"/>
      <c r="Z6" s="12"/>
      <c r="AA6" s="12"/>
      <c r="AB6" s="12"/>
      <c r="AC6" s="12"/>
      <c r="AD6" s="12"/>
      <c r="AE6" s="15">
        <f>SUM(F6:AD6)</f>
        <v>0</v>
      </c>
    </row>
    <row r="7" spans="2:31" ht="50.15" customHeight="1" x14ac:dyDescent="0.2">
      <c r="B7" s="667"/>
      <c r="C7" s="680"/>
      <c r="D7" s="675" t="s">
        <v>405</v>
      </c>
      <c r="E7" s="675"/>
      <c r="F7" s="47">
        <f t="shared" ref="F7:AE7" si="0">SUM(F4:F6)</f>
        <v>0</v>
      </c>
      <c r="G7" s="16">
        <f t="shared" si="0"/>
        <v>0</v>
      </c>
      <c r="H7" s="17">
        <f t="shared" si="0"/>
        <v>0</v>
      </c>
      <c r="I7" s="17">
        <f t="shared" si="0"/>
        <v>0</v>
      </c>
      <c r="J7" s="17">
        <f t="shared" si="0"/>
        <v>0</v>
      </c>
      <c r="K7" s="17">
        <f t="shared" si="0"/>
        <v>0</v>
      </c>
      <c r="L7" s="17">
        <f t="shared" si="0"/>
        <v>0</v>
      </c>
      <c r="M7" s="17">
        <f t="shared" si="0"/>
        <v>0</v>
      </c>
      <c r="N7" s="17">
        <f t="shared" si="0"/>
        <v>0</v>
      </c>
      <c r="O7" s="17">
        <f t="shared" si="0"/>
        <v>0</v>
      </c>
      <c r="P7" s="17">
        <f t="shared" si="0"/>
        <v>0</v>
      </c>
      <c r="Q7" s="17">
        <f t="shared" si="0"/>
        <v>0</v>
      </c>
      <c r="R7" s="17">
        <f t="shared" si="0"/>
        <v>0</v>
      </c>
      <c r="S7" s="17">
        <f t="shared" si="0"/>
        <v>0</v>
      </c>
      <c r="T7" s="17">
        <f t="shared" si="0"/>
        <v>0</v>
      </c>
      <c r="U7" s="17">
        <f t="shared" si="0"/>
        <v>0</v>
      </c>
      <c r="V7" s="17">
        <f t="shared" si="0"/>
        <v>0</v>
      </c>
      <c r="W7" s="17">
        <f t="shared" si="0"/>
        <v>0</v>
      </c>
      <c r="X7" s="17">
        <f t="shared" si="0"/>
        <v>0</v>
      </c>
      <c r="Y7" s="17">
        <f t="shared" si="0"/>
        <v>0</v>
      </c>
      <c r="Z7" s="17">
        <f t="shared" si="0"/>
        <v>0</v>
      </c>
      <c r="AA7" s="17">
        <f t="shared" si="0"/>
        <v>0</v>
      </c>
      <c r="AB7" s="17">
        <f t="shared" si="0"/>
        <v>0</v>
      </c>
      <c r="AC7" s="17">
        <f t="shared" ref="AC7" si="1">SUM(AC4:AC6)</f>
        <v>0</v>
      </c>
      <c r="AD7" s="17">
        <f t="shared" ref="AD7" si="2">SUM(AD4:AD6)</f>
        <v>0</v>
      </c>
      <c r="AE7" s="18">
        <f t="shared" si="0"/>
        <v>0</v>
      </c>
    </row>
    <row r="8" spans="2:31" ht="50.15" customHeight="1" x14ac:dyDescent="0.2">
      <c r="B8" s="667"/>
      <c r="C8" s="697" t="s">
        <v>396</v>
      </c>
      <c r="D8" s="700" t="s">
        <v>402</v>
      </c>
      <c r="E8" s="701"/>
      <c r="F8" s="45"/>
      <c r="G8" s="11"/>
      <c r="H8" s="12"/>
      <c r="I8" s="12"/>
      <c r="J8" s="12"/>
      <c r="K8" s="12"/>
      <c r="L8" s="12"/>
      <c r="M8" s="12"/>
      <c r="N8" s="12"/>
      <c r="O8" s="12"/>
      <c r="P8" s="12"/>
      <c r="Q8" s="12"/>
      <c r="R8" s="12"/>
      <c r="S8" s="12"/>
      <c r="T8" s="12"/>
      <c r="U8" s="12"/>
      <c r="V8" s="12"/>
      <c r="W8" s="12"/>
      <c r="X8" s="12"/>
      <c r="Y8" s="12"/>
      <c r="Z8" s="12"/>
      <c r="AA8" s="12"/>
      <c r="AB8" s="12"/>
      <c r="AC8" s="12"/>
      <c r="AD8" s="12"/>
      <c r="AE8" s="13">
        <f>SUM(F8:AD8)</f>
        <v>0</v>
      </c>
    </row>
    <row r="9" spans="2:31" ht="50.15" customHeight="1" x14ac:dyDescent="0.2">
      <c r="B9" s="667"/>
      <c r="C9" s="698"/>
      <c r="D9" s="702" t="s">
        <v>403</v>
      </c>
      <c r="E9" s="703"/>
      <c r="F9" s="45"/>
      <c r="G9" s="11"/>
      <c r="H9" s="12"/>
      <c r="I9" s="12"/>
      <c r="J9" s="12"/>
      <c r="K9" s="12"/>
      <c r="L9" s="12"/>
      <c r="M9" s="12"/>
      <c r="N9" s="12"/>
      <c r="O9" s="12"/>
      <c r="P9" s="12"/>
      <c r="Q9" s="12"/>
      <c r="R9" s="12"/>
      <c r="S9" s="12"/>
      <c r="T9" s="12"/>
      <c r="U9" s="12"/>
      <c r="V9" s="12"/>
      <c r="W9" s="12"/>
      <c r="X9" s="12"/>
      <c r="Y9" s="12"/>
      <c r="Z9" s="12"/>
      <c r="AA9" s="12"/>
      <c r="AB9" s="12"/>
      <c r="AC9" s="12"/>
      <c r="AD9" s="12"/>
      <c r="AE9" s="14">
        <f>SUM(F9:AD9)</f>
        <v>0</v>
      </c>
    </row>
    <row r="10" spans="2:31" ht="50.15" customHeight="1" x14ac:dyDescent="0.2">
      <c r="B10" s="667"/>
      <c r="C10" s="698"/>
      <c r="D10" s="704" t="s">
        <v>404</v>
      </c>
      <c r="E10" s="705"/>
      <c r="F10" s="46"/>
      <c r="G10" s="11"/>
      <c r="H10" s="12"/>
      <c r="I10" s="12"/>
      <c r="J10" s="12"/>
      <c r="K10" s="12"/>
      <c r="L10" s="12"/>
      <c r="M10" s="12"/>
      <c r="N10" s="12"/>
      <c r="O10" s="12"/>
      <c r="P10" s="12"/>
      <c r="Q10" s="12"/>
      <c r="R10" s="12"/>
      <c r="S10" s="12"/>
      <c r="T10" s="12"/>
      <c r="U10" s="12"/>
      <c r="V10" s="12"/>
      <c r="W10" s="12"/>
      <c r="X10" s="12"/>
      <c r="Y10" s="12"/>
      <c r="Z10" s="12"/>
      <c r="AA10" s="12"/>
      <c r="AB10" s="12"/>
      <c r="AC10" s="12"/>
      <c r="AD10" s="12"/>
      <c r="AE10" s="15">
        <f>SUM(F10:AD10)</f>
        <v>0</v>
      </c>
    </row>
    <row r="11" spans="2:31" ht="50.15" customHeight="1" x14ac:dyDescent="0.2">
      <c r="B11" s="667"/>
      <c r="C11" s="699"/>
      <c r="D11" s="706" t="s">
        <v>405</v>
      </c>
      <c r="E11" s="707"/>
      <c r="F11" s="47">
        <f t="shared" ref="F11:AE11" si="3">SUM(F8:F10)</f>
        <v>0</v>
      </c>
      <c r="G11" s="16">
        <f t="shared" si="3"/>
        <v>0</v>
      </c>
      <c r="H11" s="17">
        <f t="shared" si="3"/>
        <v>0</v>
      </c>
      <c r="I11" s="17">
        <f t="shared" ref="I11:N11" si="4">SUM(I8:I10)</f>
        <v>0</v>
      </c>
      <c r="J11" s="17">
        <f t="shared" si="4"/>
        <v>0</v>
      </c>
      <c r="K11" s="17">
        <f t="shared" si="4"/>
        <v>0</v>
      </c>
      <c r="L11" s="17">
        <f t="shared" si="4"/>
        <v>0</v>
      </c>
      <c r="M11" s="17">
        <f t="shared" si="4"/>
        <v>0</v>
      </c>
      <c r="N11" s="17">
        <f t="shared" si="4"/>
        <v>0</v>
      </c>
      <c r="O11" s="17">
        <f t="shared" si="3"/>
        <v>0</v>
      </c>
      <c r="P11" s="17">
        <f t="shared" si="3"/>
        <v>0</v>
      </c>
      <c r="Q11" s="17">
        <f t="shared" si="3"/>
        <v>0</v>
      </c>
      <c r="R11" s="17">
        <f t="shared" si="3"/>
        <v>0</v>
      </c>
      <c r="S11" s="17">
        <f t="shared" si="3"/>
        <v>0</v>
      </c>
      <c r="T11" s="17">
        <f t="shared" si="3"/>
        <v>0</v>
      </c>
      <c r="U11" s="17">
        <f t="shared" si="3"/>
        <v>0</v>
      </c>
      <c r="V11" s="17">
        <f t="shared" si="3"/>
        <v>0</v>
      </c>
      <c r="W11" s="17">
        <f t="shared" si="3"/>
        <v>0</v>
      </c>
      <c r="X11" s="17">
        <f t="shared" si="3"/>
        <v>0</v>
      </c>
      <c r="Y11" s="17">
        <f t="shared" si="3"/>
        <v>0</v>
      </c>
      <c r="Z11" s="17">
        <f t="shared" si="3"/>
        <v>0</v>
      </c>
      <c r="AA11" s="17">
        <f t="shared" si="3"/>
        <v>0</v>
      </c>
      <c r="AB11" s="17">
        <f t="shared" si="3"/>
        <v>0</v>
      </c>
      <c r="AC11" s="17">
        <f t="shared" si="3"/>
        <v>0</v>
      </c>
      <c r="AD11" s="17">
        <f t="shared" si="3"/>
        <v>0</v>
      </c>
      <c r="AE11" s="18">
        <f t="shared" si="3"/>
        <v>0</v>
      </c>
    </row>
    <row r="12" spans="2:31" ht="50.15" customHeight="1" x14ac:dyDescent="0.2">
      <c r="B12" s="668"/>
      <c r="C12" s="669" t="s">
        <v>401</v>
      </c>
      <c r="D12" s="670"/>
      <c r="E12" s="671"/>
      <c r="F12" s="48">
        <f>+F11+F7</f>
        <v>0</v>
      </c>
      <c r="G12" s="38">
        <f t="shared" ref="G12:AE12" si="5">+G11+G7</f>
        <v>0</v>
      </c>
      <c r="H12" s="39">
        <f t="shared" si="5"/>
        <v>0</v>
      </c>
      <c r="I12" s="39">
        <f t="shared" ref="I12:N12" si="6">+I11+I7</f>
        <v>0</v>
      </c>
      <c r="J12" s="39">
        <f t="shared" si="6"/>
        <v>0</v>
      </c>
      <c r="K12" s="39">
        <f t="shared" si="6"/>
        <v>0</v>
      </c>
      <c r="L12" s="39">
        <f t="shared" si="6"/>
        <v>0</v>
      </c>
      <c r="M12" s="39">
        <f t="shared" si="6"/>
        <v>0</v>
      </c>
      <c r="N12" s="39">
        <f t="shared" si="6"/>
        <v>0</v>
      </c>
      <c r="O12" s="39">
        <f t="shared" si="5"/>
        <v>0</v>
      </c>
      <c r="P12" s="39">
        <f t="shared" si="5"/>
        <v>0</v>
      </c>
      <c r="Q12" s="39">
        <f t="shared" si="5"/>
        <v>0</v>
      </c>
      <c r="R12" s="39">
        <f t="shared" si="5"/>
        <v>0</v>
      </c>
      <c r="S12" s="39">
        <f t="shared" si="5"/>
        <v>0</v>
      </c>
      <c r="T12" s="39">
        <f t="shared" si="5"/>
        <v>0</v>
      </c>
      <c r="U12" s="39">
        <f t="shared" si="5"/>
        <v>0</v>
      </c>
      <c r="V12" s="39">
        <f t="shared" si="5"/>
        <v>0</v>
      </c>
      <c r="W12" s="39">
        <f t="shared" si="5"/>
        <v>0</v>
      </c>
      <c r="X12" s="39">
        <f t="shared" si="5"/>
        <v>0</v>
      </c>
      <c r="Y12" s="39">
        <f t="shared" si="5"/>
        <v>0</v>
      </c>
      <c r="Z12" s="39">
        <f t="shared" si="5"/>
        <v>0</v>
      </c>
      <c r="AA12" s="39">
        <f t="shared" si="5"/>
        <v>0</v>
      </c>
      <c r="AB12" s="39">
        <f t="shared" si="5"/>
        <v>0</v>
      </c>
      <c r="AC12" s="39">
        <f t="shared" si="5"/>
        <v>0</v>
      </c>
      <c r="AD12" s="39">
        <f t="shared" si="5"/>
        <v>0</v>
      </c>
      <c r="AE12" s="40">
        <f t="shared" si="5"/>
        <v>0</v>
      </c>
    </row>
    <row r="13" spans="2:31" ht="50.15" customHeight="1" x14ac:dyDescent="0.2">
      <c r="B13" s="684" t="s">
        <v>399</v>
      </c>
      <c r="C13" s="683" t="s">
        <v>397</v>
      </c>
      <c r="D13" s="693" t="s">
        <v>406</v>
      </c>
      <c r="E13" s="694"/>
      <c r="F13" s="49"/>
      <c r="G13" s="19"/>
      <c r="H13" s="20"/>
      <c r="I13" s="20"/>
      <c r="J13" s="20"/>
      <c r="K13" s="20"/>
      <c r="L13" s="20"/>
      <c r="M13" s="20"/>
      <c r="N13" s="20"/>
      <c r="O13" s="20"/>
      <c r="P13" s="20"/>
      <c r="Q13" s="20"/>
      <c r="R13" s="20"/>
      <c r="S13" s="20"/>
      <c r="T13" s="20"/>
      <c r="U13" s="20"/>
      <c r="V13" s="20"/>
      <c r="W13" s="20"/>
      <c r="X13" s="20"/>
      <c r="Y13" s="20"/>
      <c r="Z13" s="20"/>
      <c r="AA13" s="20"/>
      <c r="AB13" s="20"/>
      <c r="AC13" s="20"/>
      <c r="AD13" s="20"/>
      <c r="AE13" s="21">
        <f>SUM(F13:AD13)</f>
        <v>0</v>
      </c>
    </row>
    <row r="14" spans="2:31" ht="50.15" customHeight="1" x14ac:dyDescent="0.2">
      <c r="B14" s="685"/>
      <c r="C14" s="679"/>
      <c r="D14" s="695" t="s">
        <v>407</v>
      </c>
      <c r="E14" s="696"/>
      <c r="F14" s="64"/>
      <c r="G14" s="65"/>
      <c r="H14" s="66"/>
      <c r="I14" s="66"/>
      <c r="J14" s="66"/>
      <c r="K14" s="66"/>
      <c r="L14" s="66"/>
      <c r="M14" s="66"/>
      <c r="N14" s="66"/>
      <c r="O14" s="66"/>
      <c r="P14" s="66"/>
      <c r="Q14" s="66"/>
      <c r="R14" s="66"/>
      <c r="S14" s="66"/>
      <c r="T14" s="66"/>
      <c r="U14" s="66"/>
      <c r="V14" s="66"/>
      <c r="W14" s="66"/>
      <c r="X14" s="66"/>
      <c r="Y14" s="66"/>
      <c r="Z14" s="66"/>
      <c r="AA14" s="66"/>
      <c r="AB14" s="66"/>
      <c r="AC14" s="66"/>
      <c r="AD14" s="66"/>
      <c r="AE14" s="67">
        <f>SUM(F14:AD14)</f>
        <v>0</v>
      </c>
    </row>
    <row r="15" spans="2:31" ht="50.15" customHeight="1" x14ac:dyDescent="0.2">
      <c r="B15" s="685"/>
      <c r="C15" s="679"/>
      <c r="D15" s="676" t="s">
        <v>408</v>
      </c>
      <c r="E15" s="677"/>
      <c r="F15" s="68">
        <f>SUM(F13:F14)</f>
        <v>0</v>
      </c>
      <c r="G15" s="61">
        <f t="shared" ref="G15:AD15" si="7">SUM(G13:G14)</f>
        <v>0</v>
      </c>
      <c r="H15" s="62">
        <f t="shared" si="7"/>
        <v>0</v>
      </c>
      <c r="I15" s="62">
        <f t="shared" si="7"/>
        <v>0</v>
      </c>
      <c r="J15" s="62">
        <f t="shared" si="7"/>
        <v>0</v>
      </c>
      <c r="K15" s="62">
        <f t="shared" si="7"/>
        <v>0</v>
      </c>
      <c r="L15" s="62">
        <f t="shared" si="7"/>
        <v>0</v>
      </c>
      <c r="M15" s="62">
        <f t="shared" si="7"/>
        <v>0</v>
      </c>
      <c r="N15" s="62">
        <f t="shared" si="7"/>
        <v>0</v>
      </c>
      <c r="O15" s="62">
        <f t="shared" si="7"/>
        <v>0</v>
      </c>
      <c r="P15" s="62">
        <f t="shared" si="7"/>
        <v>0</v>
      </c>
      <c r="Q15" s="62">
        <f t="shared" si="7"/>
        <v>0</v>
      </c>
      <c r="R15" s="62">
        <f t="shared" si="7"/>
        <v>0</v>
      </c>
      <c r="S15" s="62">
        <f t="shared" si="7"/>
        <v>0</v>
      </c>
      <c r="T15" s="62">
        <f t="shared" si="7"/>
        <v>0</v>
      </c>
      <c r="U15" s="62">
        <f t="shared" si="7"/>
        <v>0</v>
      </c>
      <c r="V15" s="62">
        <f t="shared" si="7"/>
        <v>0</v>
      </c>
      <c r="W15" s="62">
        <f t="shared" si="7"/>
        <v>0</v>
      </c>
      <c r="X15" s="62">
        <f t="shared" si="7"/>
        <v>0</v>
      </c>
      <c r="Y15" s="62">
        <f t="shared" si="7"/>
        <v>0</v>
      </c>
      <c r="Z15" s="62">
        <f t="shared" si="7"/>
        <v>0</v>
      </c>
      <c r="AA15" s="62">
        <f t="shared" si="7"/>
        <v>0</v>
      </c>
      <c r="AB15" s="62">
        <f t="shared" si="7"/>
        <v>0</v>
      </c>
      <c r="AC15" s="62">
        <f t="shared" si="7"/>
        <v>0</v>
      </c>
      <c r="AD15" s="62">
        <f t="shared" si="7"/>
        <v>0</v>
      </c>
      <c r="AE15" s="63">
        <f>SUM(AE13:AE14)</f>
        <v>0</v>
      </c>
    </row>
    <row r="16" spans="2:31" s="6" customFormat="1" ht="30" customHeight="1" x14ac:dyDescent="0.2">
      <c r="B16" s="685"/>
      <c r="C16" s="680"/>
      <c r="D16" s="673" t="s">
        <v>11</v>
      </c>
      <c r="E16" s="674"/>
      <c r="F16" s="50"/>
      <c r="G16" s="22"/>
      <c r="H16" s="22"/>
      <c r="I16" s="22"/>
      <c r="J16" s="22"/>
      <c r="K16" s="22"/>
      <c r="L16" s="22"/>
      <c r="M16" s="22"/>
      <c r="N16" s="22"/>
      <c r="O16" s="22"/>
      <c r="P16" s="22"/>
      <c r="Q16" s="22"/>
      <c r="R16" s="22"/>
      <c r="S16" s="22"/>
      <c r="T16" s="22"/>
      <c r="U16" s="22"/>
      <c r="V16" s="22"/>
      <c r="W16" s="22"/>
      <c r="X16" s="22"/>
      <c r="Y16" s="22"/>
      <c r="Z16" s="22"/>
      <c r="AA16" s="22"/>
      <c r="AB16" s="22"/>
      <c r="AC16" s="22"/>
      <c r="AD16" s="22"/>
      <c r="AE16" s="23">
        <f>SUM(F16:AD16)</f>
        <v>0</v>
      </c>
    </row>
    <row r="17" spans="2:33" ht="50.15" customHeight="1" x14ac:dyDescent="0.2">
      <c r="B17" s="685"/>
      <c r="C17" s="683" t="s">
        <v>396</v>
      </c>
      <c r="D17" s="693" t="s">
        <v>406</v>
      </c>
      <c r="E17" s="708"/>
      <c r="F17" s="49"/>
      <c r="G17" s="19"/>
      <c r="H17" s="20"/>
      <c r="I17" s="20"/>
      <c r="J17" s="20"/>
      <c r="K17" s="20"/>
      <c r="L17" s="20"/>
      <c r="M17" s="20"/>
      <c r="N17" s="20"/>
      <c r="O17" s="20"/>
      <c r="P17" s="20"/>
      <c r="Q17" s="20"/>
      <c r="R17" s="20"/>
      <c r="S17" s="20"/>
      <c r="T17" s="20"/>
      <c r="U17" s="20"/>
      <c r="V17" s="20"/>
      <c r="W17" s="20"/>
      <c r="X17" s="20"/>
      <c r="Y17" s="20"/>
      <c r="Z17" s="20"/>
      <c r="AA17" s="20"/>
      <c r="AB17" s="20"/>
      <c r="AC17" s="20"/>
      <c r="AD17" s="20"/>
      <c r="AE17" s="21">
        <f>SUM(F17:AD17)</f>
        <v>0</v>
      </c>
    </row>
    <row r="18" spans="2:33" s="6" customFormat="1" ht="30" customHeight="1" x14ac:dyDescent="0.2">
      <c r="B18" s="686"/>
      <c r="C18" s="680"/>
      <c r="D18" s="673" t="s">
        <v>11</v>
      </c>
      <c r="E18" s="709"/>
      <c r="F18" s="50"/>
      <c r="G18" s="22"/>
      <c r="H18" s="22"/>
      <c r="I18" s="22"/>
      <c r="J18" s="22"/>
      <c r="K18" s="22"/>
      <c r="L18" s="22"/>
      <c r="M18" s="22"/>
      <c r="N18" s="22"/>
      <c r="O18" s="22"/>
      <c r="P18" s="22"/>
      <c r="Q18" s="22"/>
      <c r="R18" s="22"/>
      <c r="S18" s="22"/>
      <c r="T18" s="22"/>
      <c r="U18" s="22"/>
      <c r="V18" s="22"/>
      <c r="W18" s="22"/>
      <c r="X18" s="22"/>
      <c r="Y18" s="22"/>
      <c r="Z18" s="22"/>
      <c r="AA18" s="22"/>
      <c r="AB18" s="22"/>
      <c r="AC18" s="22"/>
      <c r="AD18" s="22"/>
      <c r="AE18" s="23">
        <f>SUM(F18:AD18)</f>
        <v>0</v>
      </c>
    </row>
    <row r="19" spans="2:33" ht="50.15" customHeight="1" x14ac:dyDescent="0.2">
      <c r="B19" s="689" t="s">
        <v>400</v>
      </c>
      <c r="C19" s="690"/>
      <c r="D19" s="690"/>
      <c r="E19" s="690"/>
      <c r="F19" s="51">
        <f t="shared" ref="F19:AC19" si="8">F15+F17</f>
        <v>0</v>
      </c>
      <c r="G19" s="24">
        <f t="shared" si="8"/>
        <v>0</v>
      </c>
      <c r="H19" s="25">
        <f t="shared" si="8"/>
        <v>0</v>
      </c>
      <c r="I19" s="25">
        <f t="shared" si="8"/>
        <v>0</v>
      </c>
      <c r="J19" s="25">
        <f t="shared" si="8"/>
        <v>0</v>
      </c>
      <c r="K19" s="25">
        <f t="shared" si="8"/>
        <v>0</v>
      </c>
      <c r="L19" s="25">
        <f t="shared" si="8"/>
        <v>0</v>
      </c>
      <c r="M19" s="25">
        <f t="shared" si="8"/>
        <v>0</v>
      </c>
      <c r="N19" s="25">
        <f t="shared" si="8"/>
        <v>0</v>
      </c>
      <c r="O19" s="25">
        <f t="shared" si="8"/>
        <v>0</v>
      </c>
      <c r="P19" s="25">
        <f t="shared" si="8"/>
        <v>0</v>
      </c>
      <c r="Q19" s="25">
        <f t="shared" si="8"/>
        <v>0</v>
      </c>
      <c r="R19" s="25">
        <f t="shared" si="8"/>
        <v>0</v>
      </c>
      <c r="S19" s="25">
        <f t="shared" si="8"/>
        <v>0</v>
      </c>
      <c r="T19" s="25">
        <f t="shared" si="8"/>
        <v>0</v>
      </c>
      <c r="U19" s="25">
        <f t="shared" si="8"/>
        <v>0</v>
      </c>
      <c r="V19" s="25">
        <f t="shared" si="8"/>
        <v>0</v>
      </c>
      <c r="W19" s="25">
        <f t="shared" si="8"/>
        <v>0</v>
      </c>
      <c r="X19" s="25">
        <f t="shared" si="8"/>
        <v>0</v>
      </c>
      <c r="Y19" s="25">
        <f t="shared" si="8"/>
        <v>0</v>
      </c>
      <c r="Z19" s="25">
        <f t="shared" si="8"/>
        <v>0</v>
      </c>
      <c r="AA19" s="25">
        <f t="shared" si="8"/>
        <v>0</v>
      </c>
      <c r="AB19" s="25">
        <f t="shared" si="8"/>
        <v>0</v>
      </c>
      <c r="AC19" s="25">
        <f t="shared" si="8"/>
        <v>0</v>
      </c>
      <c r="AD19" s="25">
        <f>AD15+AD17</f>
        <v>0</v>
      </c>
      <c r="AE19" s="26">
        <f>AE15+AE17</f>
        <v>0</v>
      </c>
    </row>
    <row r="20" spans="2:33" ht="16.149999999999999" customHeight="1" x14ac:dyDescent="0.2">
      <c r="B20" s="70" t="s">
        <v>294</v>
      </c>
      <c r="C20" s="7"/>
      <c r="D20" s="9"/>
      <c r="E20" s="9"/>
      <c r="F20" s="9"/>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row>
    <row r="21" spans="2:33" ht="16.149999999999999" customHeight="1" x14ac:dyDescent="0.2">
      <c r="B21" s="7" t="s">
        <v>298</v>
      </c>
      <c r="C21" s="7"/>
      <c r="D21" s="9"/>
      <c r="E21" s="9"/>
      <c r="F21" s="9"/>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5"/>
      <c r="AG21" s="5"/>
    </row>
    <row r="22" spans="2:33" ht="16.149999999999999" customHeight="1" x14ac:dyDescent="0.2">
      <c r="B22" s="7" t="s">
        <v>299</v>
      </c>
      <c r="C22" s="7"/>
      <c r="D22" s="9"/>
      <c r="E22" s="9"/>
      <c r="F22" s="9"/>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5"/>
      <c r="AG22" s="5"/>
    </row>
    <row r="23" spans="2:33" ht="16.149999999999999" customHeight="1" x14ac:dyDescent="0.2">
      <c r="G23" s="4"/>
      <c r="H23" s="4"/>
      <c r="I23" s="4"/>
      <c r="J23" s="4"/>
      <c r="K23" s="4"/>
      <c r="L23" s="4"/>
      <c r="M23" s="4"/>
      <c r="N23" s="4"/>
      <c r="O23" s="4"/>
      <c r="P23" s="4"/>
      <c r="Q23" s="4"/>
      <c r="R23" s="4"/>
      <c r="S23" s="4"/>
      <c r="T23" s="4"/>
      <c r="U23" s="4"/>
      <c r="V23" s="4"/>
      <c r="W23" s="4"/>
      <c r="X23" s="4"/>
      <c r="Y23" s="4"/>
      <c r="Z23" s="4"/>
      <c r="AA23" s="4"/>
      <c r="AB23" s="4"/>
      <c r="AC23" s="4"/>
      <c r="AD23" s="4"/>
      <c r="AE23" s="4"/>
      <c r="AF23" s="3"/>
    </row>
    <row r="24" spans="2:33" ht="16.149999999999999" customHeight="1" x14ac:dyDescent="0.2">
      <c r="D24" s="687"/>
      <c r="E24" s="687"/>
      <c r="F24" s="687"/>
      <c r="G24" s="687"/>
      <c r="H24" s="687"/>
      <c r="I24" s="687"/>
      <c r="J24" s="687"/>
      <c r="K24" s="687"/>
      <c r="L24" s="687"/>
      <c r="M24" s="687"/>
      <c r="N24" s="687"/>
      <c r="O24" s="687"/>
      <c r="P24" s="687"/>
      <c r="Q24" s="687"/>
      <c r="R24" s="687"/>
      <c r="S24" s="687"/>
      <c r="T24" s="687"/>
      <c r="U24" s="687"/>
      <c r="V24" s="687"/>
      <c r="W24" s="687"/>
      <c r="X24" s="687"/>
      <c r="Y24" s="687"/>
      <c r="Z24" s="687"/>
      <c r="AA24" s="687"/>
      <c r="AB24" s="687"/>
      <c r="AC24" s="687"/>
      <c r="AD24" s="687"/>
      <c r="AE24" s="687"/>
    </row>
    <row r="25" spans="2:33" ht="16.149999999999999" customHeight="1" x14ac:dyDescent="0.2"/>
    <row r="26" spans="2:33" ht="16.149999999999999" customHeight="1" x14ac:dyDescent="0.2"/>
    <row r="27" spans="2:33" ht="16.149999999999999" customHeight="1" x14ac:dyDescent="0.2"/>
    <row r="28" spans="2:33" ht="16.149999999999999" customHeight="1" x14ac:dyDescent="0.2"/>
    <row r="29" spans="2:33" ht="16.149999999999999" customHeight="1" x14ac:dyDescent="0.2"/>
    <row r="30" spans="2:33" ht="16.149999999999999" customHeight="1" x14ac:dyDescent="0.2"/>
    <row r="31" spans="2:33" ht="16.149999999999999" customHeight="1" x14ac:dyDescent="0.2"/>
    <row r="32" spans="2:33" ht="16.149999999999999" customHeight="1" x14ac:dyDescent="0.2"/>
    <row r="33" ht="16.149999999999999" customHeight="1" x14ac:dyDescent="0.2"/>
    <row r="34" ht="16.149999999999999" customHeight="1" x14ac:dyDescent="0.2"/>
    <row r="35" ht="16.149999999999999" customHeight="1" x14ac:dyDescent="0.2"/>
    <row r="36" ht="16.149999999999999" customHeight="1" x14ac:dyDescent="0.2"/>
    <row r="37" ht="16.149999999999999" customHeight="1" x14ac:dyDescent="0.2"/>
    <row r="38" ht="16.149999999999999" customHeight="1" x14ac:dyDescent="0.2"/>
    <row r="39" ht="16.149999999999999" customHeight="1" x14ac:dyDescent="0.2"/>
    <row r="40" ht="16.149999999999999" customHeight="1" x14ac:dyDescent="0.2"/>
    <row r="41" ht="16.149999999999999" customHeight="1" x14ac:dyDescent="0.2"/>
    <row r="42" ht="16.149999999999999" customHeight="1" x14ac:dyDescent="0.2"/>
    <row r="43" ht="16.149999999999999" customHeight="1" x14ac:dyDescent="0.2"/>
    <row r="44" ht="16.149999999999999" customHeight="1" x14ac:dyDescent="0.2"/>
    <row r="45" ht="16.149999999999999" customHeight="1" x14ac:dyDescent="0.2"/>
    <row r="46" ht="16.149999999999999" customHeight="1" x14ac:dyDescent="0.2"/>
    <row r="47" ht="16.149999999999999" customHeight="1" x14ac:dyDescent="0.2"/>
    <row r="48" ht="16.149999999999999" customHeight="1" x14ac:dyDescent="0.2"/>
  </sheetData>
  <protectedRanges>
    <protectedRange sqref="G4:AD6 G8:AD10" name="範囲1"/>
  </protectedRanges>
  <mergeCells count="25">
    <mergeCell ref="C17:C18"/>
    <mergeCell ref="B13:B18"/>
    <mergeCell ref="D24:AE24"/>
    <mergeCell ref="D4:E4"/>
    <mergeCell ref="B19:E19"/>
    <mergeCell ref="D5:E5"/>
    <mergeCell ref="D6:E6"/>
    <mergeCell ref="D13:E13"/>
    <mergeCell ref="D14:E14"/>
    <mergeCell ref="C8:C11"/>
    <mergeCell ref="D8:E8"/>
    <mergeCell ref="D9:E9"/>
    <mergeCell ref="D10:E10"/>
    <mergeCell ref="D11:E11"/>
    <mergeCell ref="D17:E17"/>
    <mergeCell ref="D18:E18"/>
    <mergeCell ref="B4:B12"/>
    <mergeCell ref="C12:E12"/>
    <mergeCell ref="B1:AE1"/>
    <mergeCell ref="D16:E16"/>
    <mergeCell ref="D7:E7"/>
    <mergeCell ref="D15:E15"/>
    <mergeCell ref="C4:C7"/>
    <mergeCell ref="B3:E3"/>
    <mergeCell ref="C13:C16"/>
  </mergeCells>
  <phoneticPr fontId="2"/>
  <printOptions horizontalCentered="1"/>
  <pageMargins left="0.31496062992125984" right="0.31496062992125984" top="1.1811023622047245" bottom="0.39370078740157483" header="0.51181102362204722" footer="0.23622047244094491"/>
  <pageSetup paperSize="8" scale="57" orientation="landscape" r:id="rId1"/>
  <headerFooter alignWithMargins="0">
    <oddHeader>&amp;Rごみ処理施設整備・運営事業に係る提案書類(&amp;A)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86"/>
  <sheetViews>
    <sheetView view="pageBreakPreview" zoomScale="106" zoomScaleNormal="90" zoomScaleSheetLayoutView="106" workbookViewId="0">
      <selection activeCell="D32" sqref="D32"/>
    </sheetView>
  </sheetViews>
  <sheetFormatPr defaultColWidth="9" defaultRowHeight="13" x14ac:dyDescent="0.2"/>
  <cols>
    <col min="1" max="1" width="1.90625" style="52" customWidth="1"/>
    <col min="2" max="2" width="7.7265625" style="52" customWidth="1"/>
    <col min="3" max="3" width="21.81640625" style="52" customWidth="1"/>
    <col min="4" max="4" width="35.7265625" style="52" bestFit="1" customWidth="1"/>
    <col min="5" max="5" width="9.90625" style="52" customWidth="1"/>
    <col min="6" max="6" width="7.7265625" style="52" customWidth="1"/>
    <col min="7" max="7" width="21.1796875" style="52" customWidth="1"/>
    <col min="8" max="8" width="2.08984375" style="52" customWidth="1"/>
    <col min="9" max="16384" width="9" style="52"/>
  </cols>
  <sheetData>
    <row r="1" spans="1:8" ht="23.5" x14ac:dyDescent="0.2">
      <c r="A1" s="713" t="s">
        <v>250</v>
      </c>
      <c r="B1" s="713"/>
      <c r="C1" s="713"/>
      <c r="D1" s="713"/>
      <c r="E1" s="713"/>
      <c r="F1" s="713"/>
      <c r="G1" s="713"/>
      <c r="H1" s="713"/>
    </row>
    <row r="4" spans="1:8" x14ac:dyDescent="0.2">
      <c r="B4" s="53" t="s">
        <v>438</v>
      </c>
    </row>
    <row r="5" spans="1:8" x14ac:dyDescent="0.2">
      <c r="B5" s="53"/>
      <c r="H5" s="54"/>
    </row>
    <row r="6" spans="1:8" x14ac:dyDescent="0.2">
      <c r="B6" s="622" t="s">
        <v>236</v>
      </c>
      <c r="C6" s="622" t="s">
        <v>237</v>
      </c>
      <c r="D6" s="622" t="s">
        <v>238</v>
      </c>
      <c r="E6" s="623" t="s">
        <v>239</v>
      </c>
      <c r="F6" s="624" t="s">
        <v>240</v>
      </c>
      <c r="G6" s="622" t="s">
        <v>474</v>
      </c>
    </row>
    <row r="7" spans="1:8" x14ac:dyDescent="0.2">
      <c r="B7" s="715" t="s">
        <v>441</v>
      </c>
      <c r="C7" s="715" t="s">
        <v>442</v>
      </c>
      <c r="D7" s="630" t="s">
        <v>242</v>
      </c>
      <c r="E7" s="627"/>
      <c r="F7" s="628" t="s">
        <v>243</v>
      </c>
      <c r="G7" s="626"/>
    </row>
    <row r="8" spans="1:8" x14ac:dyDescent="0.2">
      <c r="B8" s="716"/>
      <c r="C8" s="716"/>
      <c r="D8" s="621" t="s">
        <v>443</v>
      </c>
      <c r="E8" s="627"/>
      <c r="F8" s="628" t="s">
        <v>244</v>
      </c>
      <c r="G8" s="626"/>
    </row>
    <row r="9" spans="1:8" ht="13.5" customHeight="1" x14ac:dyDescent="0.2">
      <c r="B9" s="710" t="s">
        <v>409</v>
      </c>
      <c r="C9" s="626" t="s">
        <v>241</v>
      </c>
      <c r="D9" s="630" t="s">
        <v>242</v>
      </c>
      <c r="E9" s="55"/>
      <c r="F9" s="628" t="s">
        <v>243</v>
      </c>
      <c r="G9" s="630"/>
    </row>
    <row r="10" spans="1:8" ht="13.5" customHeight="1" x14ac:dyDescent="0.2">
      <c r="B10" s="711"/>
      <c r="C10" s="714" t="s">
        <v>251</v>
      </c>
      <c r="D10" s="630" t="s">
        <v>439</v>
      </c>
      <c r="E10" s="55"/>
      <c r="F10" s="628" t="s">
        <v>244</v>
      </c>
      <c r="G10" s="630"/>
    </row>
    <row r="11" spans="1:8" x14ac:dyDescent="0.2">
      <c r="B11" s="711"/>
      <c r="C11" s="714"/>
      <c r="D11" s="630" t="s">
        <v>440</v>
      </c>
      <c r="E11" s="55"/>
      <c r="F11" s="628" t="s">
        <v>244</v>
      </c>
      <c r="G11" s="630"/>
    </row>
    <row r="12" spans="1:8" x14ac:dyDescent="0.2">
      <c r="B12" s="711"/>
      <c r="C12" s="714"/>
      <c r="D12" s="630" t="s">
        <v>444</v>
      </c>
      <c r="E12" s="55"/>
      <c r="F12" s="628" t="s">
        <v>244</v>
      </c>
      <c r="G12" s="630"/>
    </row>
    <row r="13" spans="1:8" x14ac:dyDescent="0.2">
      <c r="B13" s="711"/>
      <c r="C13" s="714"/>
      <c r="D13" s="630" t="s">
        <v>445</v>
      </c>
      <c r="E13" s="55"/>
      <c r="F13" s="628" t="s">
        <v>244</v>
      </c>
      <c r="G13" s="630"/>
    </row>
    <row r="14" spans="1:8" x14ac:dyDescent="0.2">
      <c r="B14" s="712"/>
      <c r="C14" s="714"/>
      <c r="D14" s="630" t="s">
        <v>446</v>
      </c>
      <c r="E14" s="56"/>
      <c r="F14" s="628" t="s">
        <v>244</v>
      </c>
      <c r="G14" s="630"/>
    </row>
    <row r="16" spans="1:8" x14ac:dyDescent="0.2">
      <c r="H16" s="57"/>
    </row>
    <row r="17" spans="2:8" x14ac:dyDescent="0.2">
      <c r="B17" s="53" t="s">
        <v>437</v>
      </c>
      <c r="H17" s="57"/>
    </row>
    <row r="18" spans="2:8" x14ac:dyDescent="0.2">
      <c r="B18" s="53"/>
      <c r="H18" s="57"/>
    </row>
    <row r="19" spans="2:8" x14ac:dyDescent="0.2">
      <c r="B19" s="622" t="s">
        <v>236</v>
      </c>
      <c r="C19" s="623" t="s">
        <v>252</v>
      </c>
      <c r="D19" s="622" t="s">
        <v>473</v>
      </c>
      <c r="E19" s="623" t="s">
        <v>245</v>
      </c>
      <c r="F19" s="624" t="s">
        <v>240</v>
      </c>
      <c r="H19" s="57"/>
    </row>
    <row r="20" spans="2:8" x14ac:dyDescent="0.2">
      <c r="B20" s="715" t="s">
        <v>441</v>
      </c>
      <c r="C20" s="625" t="s">
        <v>448</v>
      </c>
      <c r="D20" s="626"/>
      <c r="E20" s="627"/>
      <c r="F20" s="628" t="s">
        <v>247</v>
      </c>
      <c r="H20" s="57"/>
    </row>
    <row r="21" spans="2:8" x14ac:dyDescent="0.2">
      <c r="B21" s="716"/>
      <c r="C21" s="625" t="s">
        <v>454</v>
      </c>
      <c r="D21" s="626"/>
      <c r="E21" s="627"/>
      <c r="F21" s="628" t="s">
        <v>247</v>
      </c>
      <c r="H21" s="57"/>
    </row>
    <row r="22" spans="2:8" x14ac:dyDescent="0.2">
      <c r="B22" s="714" t="s">
        <v>410</v>
      </c>
      <c r="C22" s="629" t="s">
        <v>246</v>
      </c>
      <c r="D22" s="630"/>
      <c r="E22" s="58">
        <v>48732</v>
      </c>
      <c r="F22" s="628" t="s">
        <v>247</v>
      </c>
      <c r="H22" s="57"/>
    </row>
    <row r="23" spans="2:8" x14ac:dyDescent="0.2">
      <c r="B23" s="714"/>
      <c r="C23" s="629" t="s">
        <v>248</v>
      </c>
      <c r="D23" s="630"/>
      <c r="E23" s="58"/>
      <c r="F23" s="628"/>
      <c r="H23" s="57"/>
    </row>
    <row r="24" spans="2:8" x14ac:dyDescent="0.2">
      <c r="B24" s="714"/>
      <c r="C24" s="629" t="s">
        <v>449</v>
      </c>
      <c r="D24" s="630"/>
      <c r="E24" s="58"/>
      <c r="F24" s="628" t="s">
        <v>249</v>
      </c>
      <c r="H24" s="57"/>
    </row>
    <row r="25" spans="2:8" x14ac:dyDescent="0.2">
      <c r="B25" s="714"/>
      <c r="C25" s="629" t="s">
        <v>450</v>
      </c>
      <c r="D25" s="630"/>
      <c r="E25" s="58"/>
      <c r="F25" s="628" t="s">
        <v>249</v>
      </c>
      <c r="H25" s="57"/>
    </row>
    <row r="26" spans="2:8" x14ac:dyDescent="0.2">
      <c r="B26" s="714"/>
      <c r="C26" s="629" t="s">
        <v>451</v>
      </c>
      <c r="D26" s="630"/>
      <c r="E26" s="58"/>
      <c r="F26" s="628" t="s">
        <v>249</v>
      </c>
      <c r="H26" s="57"/>
    </row>
    <row r="27" spans="2:8" x14ac:dyDescent="0.2">
      <c r="B27" s="714"/>
      <c r="C27" s="629" t="s">
        <v>452</v>
      </c>
      <c r="D27" s="630"/>
      <c r="E27" s="58"/>
      <c r="F27" s="628" t="s">
        <v>249</v>
      </c>
      <c r="H27" s="57"/>
    </row>
    <row r="28" spans="2:8" x14ac:dyDescent="0.2">
      <c r="B28" s="714"/>
      <c r="C28" s="629" t="s">
        <v>453</v>
      </c>
      <c r="D28" s="630"/>
      <c r="E28" s="58"/>
      <c r="F28" s="628" t="s">
        <v>249</v>
      </c>
      <c r="H28" s="57"/>
    </row>
    <row r="29" spans="2:8" x14ac:dyDescent="0.2">
      <c r="H29" s="59"/>
    </row>
    <row r="30" spans="2:8" x14ac:dyDescent="0.2">
      <c r="H30" s="59"/>
    </row>
    <row r="31" spans="2:8" x14ac:dyDescent="0.2">
      <c r="H31" s="59"/>
    </row>
    <row r="32" spans="2:8" x14ac:dyDescent="0.2">
      <c r="H32" s="59"/>
    </row>
    <row r="86" spans="7:7" x14ac:dyDescent="0.2">
      <c r="G86" s="60"/>
    </row>
  </sheetData>
  <mergeCells count="7">
    <mergeCell ref="B9:B14"/>
    <mergeCell ref="A1:H1"/>
    <mergeCell ref="B22:B28"/>
    <mergeCell ref="C10:C14"/>
    <mergeCell ref="B7:B8"/>
    <mergeCell ref="C7:C8"/>
    <mergeCell ref="B20:B21"/>
  </mergeCells>
  <phoneticPr fontId="2"/>
  <printOptions horizontalCentered="1"/>
  <pageMargins left="0.70866141732283472" right="0.70866141732283472" top="1.1417322834645669" bottom="0.74803149606299213" header="0.31496062992125984" footer="0.31496062992125984"/>
  <pageSetup paperSize="9" scale="81" orientation="portrait" r:id="rId1"/>
  <headerFooter>
    <oddHeader>&amp;Rごみ処理施設整備・運営事業に係る提案書類(&amp;A)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6"/>
  <sheetViews>
    <sheetView view="pageBreakPreview" zoomScale="85" zoomScaleNormal="85" zoomScaleSheetLayoutView="85" workbookViewId="0">
      <selection activeCell="O15" sqref="O15"/>
    </sheetView>
  </sheetViews>
  <sheetFormatPr defaultColWidth="9" defaultRowHeight="13" x14ac:dyDescent="0.2"/>
  <cols>
    <col min="1" max="1" width="0.6328125" style="123" customWidth="1"/>
    <col min="2" max="2" width="9" style="123"/>
    <col min="3" max="3" width="10.54296875" style="123" customWidth="1"/>
    <col min="4" max="4" width="20.08984375" style="123" customWidth="1"/>
    <col min="5" max="5" width="35.90625" style="123" customWidth="1"/>
    <col min="6" max="6" width="26" style="123" customWidth="1"/>
    <col min="7" max="7" width="20.453125" style="123" customWidth="1"/>
    <col min="8" max="8" width="17.08984375" style="123" customWidth="1"/>
    <col min="9" max="16384" width="9" style="123"/>
  </cols>
  <sheetData>
    <row r="1" spans="2:8" x14ac:dyDescent="0.2">
      <c r="H1" s="124"/>
    </row>
    <row r="2" spans="2:8" ht="14" x14ac:dyDescent="0.2">
      <c r="B2" s="720" t="s">
        <v>422</v>
      </c>
      <c r="C2" s="720"/>
      <c r="D2" s="720"/>
      <c r="E2" s="720"/>
      <c r="F2" s="720"/>
      <c r="G2" s="720"/>
      <c r="H2" s="720"/>
    </row>
    <row r="3" spans="2:8" ht="14" x14ac:dyDescent="0.2">
      <c r="B3" s="304"/>
      <c r="C3" s="304"/>
      <c r="D3" s="304"/>
      <c r="E3" s="304"/>
      <c r="F3" s="304"/>
      <c r="G3" s="304"/>
      <c r="H3" s="304"/>
    </row>
    <row r="4" spans="2:8" ht="23.25" customHeight="1" x14ac:dyDescent="0.2">
      <c r="B4" s="123" t="s">
        <v>424</v>
      </c>
    </row>
    <row r="5" spans="2:8" ht="18.75" customHeight="1" x14ac:dyDescent="0.2">
      <c r="B5" s="718" t="s">
        <v>260</v>
      </c>
      <c r="C5" s="718"/>
      <c r="D5" s="719" t="s">
        <v>261</v>
      </c>
      <c r="E5" s="719"/>
      <c r="F5" s="719" t="s">
        <v>262</v>
      </c>
      <c r="G5" s="719"/>
      <c r="H5" s="719"/>
    </row>
    <row r="6" spans="2:8" ht="18.75" customHeight="1" x14ac:dyDescent="0.2">
      <c r="B6" s="718"/>
      <c r="C6" s="718"/>
      <c r="D6" s="125" t="s">
        <v>263</v>
      </c>
      <c r="E6" s="125" t="s">
        <v>264</v>
      </c>
      <c r="F6" s="126" t="s">
        <v>265</v>
      </c>
      <c r="G6" s="126" t="s">
        <v>266</v>
      </c>
      <c r="H6" s="126" t="s">
        <v>267</v>
      </c>
    </row>
    <row r="7" spans="2:8" ht="58.5" customHeight="1" x14ac:dyDescent="0.2">
      <c r="B7" s="717" t="s">
        <v>268</v>
      </c>
      <c r="C7" s="718" t="s">
        <v>269</v>
      </c>
      <c r="D7" s="127" t="s">
        <v>270</v>
      </c>
      <c r="E7" s="127" t="s">
        <v>271</v>
      </c>
      <c r="F7" s="128"/>
      <c r="G7" s="128"/>
      <c r="H7" s="128"/>
    </row>
    <row r="8" spans="2:8" ht="37.5" customHeight="1" x14ac:dyDescent="0.2">
      <c r="B8" s="717"/>
      <c r="C8" s="718"/>
      <c r="D8" s="127" t="s">
        <v>272</v>
      </c>
      <c r="E8" s="127" t="s">
        <v>273</v>
      </c>
      <c r="F8" s="128"/>
      <c r="G8" s="128"/>
      <c r="H8" s="128"/>
    </row>
    <row r="9" spans="2:8" ht="51.75" customHeight="1" x14ac:dyDescent="0.2">
      <c r="B9" s="717"/>
      <c r="C9" s="718" t="s">
        <v>274</v>
      </c>
      <c r="D9" s="127" t="s">
        <v>275</v>
      </c>
      <c r="E9" s="127" t="s">
        <v>276</v>
      </c>
      <c r="F9" s="128"/>
      <c r="G9" s="128"/>
      <c r="H9" s="128"/>
    </row>
    <row r="10" spans="2:8" ht="40.5" customHeight="1" x14ac:dyDescent="0.2">
      <c r="B10" s="717"/>
      <c r="C10" s="718"/>
      <c r="D10" s="127" t="s">
        <v>272</v>
      </c>
      <c r="E10" s="127" t="s">
        <v>273</v>
      </c>
      <c r="F10" s="128"/>
      <c r="G10" s="128"/>
      <c r="H10" s="128"/>
    </row>
    <row r="11" spans="2:8" ht="36" customHeight="1" x14ac:dyDescent="0.2">
      <c r="B11" s="717"/>
      <c r="C11" s="125" t="s">
        <v>277</v>
      </c>
      <c r="D11" s="127" t="s">
        <v>278</v>
      </c>
      <c r="E11" s="127" t="s">
        <v>279</v>
      </c>
      <c r="F11" s="128"/>
      <c r="G11" s="128"/>
      <c r="H11" s="128"/>
    </row>
    <row r="12" spans="2:8" ht="46.5" customHeight="1" x14ac:dyDescent="0.2">
      <c r="B12" s="717" t="s">
        <v>280</v>
      </c>
      <c r="C12" s="718" t="s">
        <v>281</v>
      </c>
      <c r="D12" s="127" t="s">
        <v>282</v>
      </c>
      <c r="E12" s="127" t="s">
        <v>283</v>
      </c>
      <c r="F12" s="128"/>
      <c r="G12" s="128"/>
      <c r="H12" s="128"/>
    </row>
    <row r="13" spans="2:8" ht="51.75" customHeight="1" x14ac:dyDescent="0.2">
      <c r="B13" s="717"/>
      <c r="C13" s="718"/>
      <c r="D13" s="127" t="s">
        <v>284</v>
      </c>
      <c r="E13" s="127" t="s">
        <v>285</v>
      </c>
      <c r="F13" s="128"/>
      <c r="G13" s="128"/>
      <c r="H13" s="128"/>
    </row>
    <row r="14" spans="2:8" ht="49.5" customHeight="1" x14ac:dyDescent="0.2">
      <c r="B14" s="717"/>
      <c r="C14" s="718"/>
      <c r="D14" s="127" t="s">
        <v>286</v>
      </c>
      <c r="E14" s="127" t="s">
        <v>287</v>
      </c>
      <c r="F14" s="128"/>
      <c r="G14" s="128"/>
      <c r="H14" s="128"/>
    </row>
    <row r="15" spans="2:8" ht="26" x14ac:dyDescent="0.2">
      <c r="B15" s="717"/>
      <c r="C15" s="718"/>
      <c r="D15" s="127" t="s">
        <v>288</v>
      </c>
      <c r="E15" s="127" t="s">
        <v>423</v>
      </c>
      <c r="F15" s="128"/>
      <c r="G15" s="128"/>
      <c r="H15" s="128"/>
    </row>
    <row r="16" spans="2:8" x14ac:dyDescent="0.2">
      <c r="B16" s="123" t="s">
        <v>289</v>
      </c>
    </row>
  </sheetData>
  <mergeCells count="9">
    <mergeCell ref="B12:B15"/>
    <mergeCell ref="C12:C15"/>
    <mergeCell ref="B5:C6"/>
    <mergeCell ref="D5:E5"/>
    <mergeCell ref="B2:H2"/>
    <mergeCell ref="F5:H5"/>
    <mergeCell ref="B7:B11"/>
    <mergeCell ref="C7:C8"/>
    <mergeCell ref="C9:C10"/>
  </mergeCells>
  <phoneticPr fontId="2"/>
  <printOptions horizontalCentered="1"/>
  <pageMargins left="0.70866141732283472" right="0.70866141732283472" top="0.74803149606299213" bottom="0.74803149606299213" header="0.31496062992125984" footer="0.31496062992125984"/>
  <pageSetup paperSize="9" scale="96" orientation="landscape" r:id="rId1"/>
  <headerFooter>
    <oddHeader>&amp;Rごみ処理施設整備・運営事業に係る提案書類(&amp;A)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F8"/>
  <sheetViews>
    <sheetView showGridLines="0" view="pageBreakPreview" zoomScaleNormal="85" zoomScaleSheetLayoutView="100" workbookViewId="0">
      <selection activeCell="F18" sqref="F18"/>
    </sheetView>
  </sheetViews>
  <sheetFormatPr defaultColWidth="9" defaultRowHeight="13" x14ac:dyDescent="0.2"/>
  <cols>
    <col min="1" max="1" width="3.6328125" style="31" customWidth="1"/>
    <col min="2" max="2" width="5" style="31" customWidth="1"/>
    <col min="3" max="3" width="27.6328125" style="31" customWidth="1"/>
    <col min="4" max="4" width="42.36328125" style="31" customWidth="1"/>
    <col min="5" max="5" width="13.36328125" style="31" customWidth="1"/>
    <col min="6" max="6" width="39.26953125" style="31" customWidth="1"/>
    <col min="7" max="16384" width="9" style="31"/>
  </cols>
  <sheetData>
    <row r="1" spans="2:6" ht="29" customHeight="1" x14ac:dyDescent="0.2">
      <c r="B1" s="726" t="s">
        <v>23</v>
      </c>
      <c r="C1" s="726"/>
      <c r="D1" s="726"/>
      <c r="E1" s="726"/>
      <c r="F1" s="726"/>
    </row>
    <row r="2" spans="2:6" ht="40" customHeight="1" x14ac:dyDescent="0.2">
      <c r="B2" s="721" t="s">
        <v>22</v>
      </c>
      <c r="C2" s="722"/>
      <c r="D2" s="722"/>
      <c r="E2" s="722"/>
      <c r="F2" s="723"/>
    </row>
    <row r="3" spans="2:6" ht="40" customHeight="1" x14ac:dyDescent="0.2">
      <c r="B3" s="730" t="s">
        <v>21</v>
      </c>
      <c r="C3" s="734" t="s">
        <v>20</v>
      </c>
      <c r="D3" s="735"/>
      <c r="E3" s="732" t="s">
        <v>19</v>
      </c>
      <c r="F3" s="724" t="s">
        <v>18</v>
      </c>
    </row>
    <row r="4" spans="2:6" ht="50.15" customHeight="1" thickBot="1" x14ac:dyDescent="0.25">
      <c r="B4" s="731"/>
      <c r="C4" s="212" t="s">
        <v>17</v>
      </c>
      <c r="D4" s="213" t="s">
        <v>475</v>
      </c>
      <c r="E4" s="733"/>
      <c r="F4" s="725"/>
    </row>
    <row r="5" spans="2:6" ht="70.150000000000006" customHeight="1" thickTop="1" x14ac:dyDescent="0.2">
      <c r="B5" s="214">
        <v>1</v>
      </c>
      <c r="C5" s="215" t="s">
        <v>16</v>
      </c>
      <c r="D5" s="216"/>
      <c r="E5" s="217"/>
      <c r="F5" s="218"/>
    </row>
    <row r="6" spans="2:6" ht="70.150000000000006" customHeight="1" x14ac:dyDescent="0.2">
      <c r="B6" s="219">
        <v>2</v>
      </c>
      <c r="C6" s="220" t="s">
        <v>472</v>
      </c>
      <c r="D6" s="221"/>
      <c r="E6" s="222"/>
      <c r="F6" s="223"/>
    </row>
    <row r="7" spans="2:6" ht="50.15" customHeight="1" x14ac:dyDescent="0.2">
      <c r="B7" s="727" t="s">
        <v>15</v>
      </c>
      <c r="C7" s="728"/>
      <c r="D7" s="729"/>
      <c r="E7" s="224"/>
      <c r="F7" s="225"/>
    </row>
    <row r="8" spans="2:6" x14ac:dyDescent="0.2">
      <c r="B8" s="134" t="s">
        <v>306</v>
      </c>
      <c r="C8" s="134"/>
      <c r="D8" s="134"/>
      <c r="E8" s="134"/>
      <c r="F8" s="134"/>
    </row>
  </sheetData>
  <mergeCells count="7">
    <mergeCell ref="B2:F2"/>
    <mergeCell ref="F3:F4"/>
    <mergeCell ref="B1:F1"/>
    <mergeCell ref="B7:D7"/>
    <mergeCell ref="B3:B4"/>
    <mergeCell ref="E3:E4"/>
    <mergeCell ref="C3:D3"/>
  </mergeCells>
  <phoneticPr fontId="2"/>
  <printOptions horizontalCentered="1"/>
  <pageMargins left="0.59055118110236227" right="0.59055118110236227" top="1.1811023622047245" bottom="0.59055118110236227" header="0.51181102362204722" footer="0.31496062992125984"/>
  <pageSetup paperSize="9" scale="72" fitToHeight="0" orientation="portrait" r:id="rId1"/>
  <headerFooter alignWithMargins="0">
    <oddHeader>&amp;Rごみ処理施設整備・運営事業に係る提案書類(&amp;A)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C11"/>
  <sheetViews>
    <sheetView showGridLines="0" view="pageBreakPreview" zoomScaleNormal="100" zoomScaleSheetLayoutView="100" workbookViewId="0">
      <selection activeCell="J5" sqref="J5"/>
    </sheetView>
  </sheetViews>
  <sheetFormatPr defaultColWidth="9" defaultRowHeight="13" x14ac:dyDescent="0.2"/>
  <cols>
    <col min="1" max="1" width="2.6328125" style="31" customWidth="1"/>
    <col min="2" max="2" width="39.6328125" style="31" customWidth="1"/>
    <col min="3" max="3" width="43.453125" style="31" customWidth="1"/>
    <col min="4" max="16384" width="9" style="31"/>
  </cols>
  <sheetData>
    <row r="1" spans="2:3" ht="30" customHeight="1" x14ac:dyDescent="0.2">
      <c r="B1" s="736" t="s">
        <v>425</v>
      </c>
      <c r="C1" s="736"/>
    </row>
    <row r="2" spans="2:3" ht="20.149999999999999" customHeight="1" x14ac:dyDescent="0.2">
      <c r="C2" s="226" t="s">
        <v>27</v>
      </c>
    </row>
    <row r="3" spans="2:3" s="227" customFormat="1" ht="24.75" customHeight="1" x14ac:dyDescent="0.2">
      <c r="B3" s="615" t="s">
        <v>26</v>
      </c>
      <c r="C3" s="616" t="s">
        <v>447</v>
      </c>
    </row>
    <row r="4" spans="2:3" ht="25.5" customHeight="1" x14ac:dyDescent="0.2">
      <c r="B4" s="228"/>
      <c r="C4" s="229"/>
    </row>
    <row r="5" spans="2:3" ht="25.5" customHeight="1" x14ac:dyDescent="0.2">
      <c r="B5" s="228"/>
      <c r="C5" s="230"/>
    </row>
    <row r="6" spans="2:3" ht="25.5" customHeight="1" x14ac:dyDescent="0.2">
      <c r="B6" s="228"/>
      <c r="C6" s="230"/>
    </row>
    <row r="7" spans="2:3" ht="25.5" customHeight="1" x14ac:dyDescent="0.2">
      <c r="B7" s="228"/>
      <c r="C7" s="230"/>
    </row>
    <row r="8" spans="2:3" ht="25.5" customHeight="1" x14ac:dyDescent="0.2">
      <c r="B8" s="228"/>
      <c r="C8" s="230"/>
    </row>
    <row r="9" spans="2:3" ht="25.5" customHeight="1" x14ac:dyDescent="0.2">
      <c r="B9" s="231" t="s">
        <v>25</v>
      </c>
      <c r="C9" s="232"/>
    </row>
    <row r="10" spans="2:3" ht="14.15" customHeight="1" x14ac:dyDescent="0.2">
      <c r="B10" s="30" t="s">
        <v>24</v>
      </c>
      <c r="C10" s="233"/>
    </row>
    <row r="11" spans="2:3" x14ac:dyDescent="0.2">
      <c r="B11" s="31" t="s">
        <v>500</v>
      </c>
    </row>
  </sheetData>
  <protectedRanges>
    <protectedRange sqref="B4:B8" name="範囲1"/>
  </protectedRanges>
  <mergeCells count="1">
    <mergeCell ref="B1:C1"/>
  </mergeCells>
  <phoneticPr fontId="2"/>
  <printOptions horizontalCentered="1"/>
  <pageMargins left="0.70866141732283472" right="0.70866141732283472" top="1.3779527559055118" bottom="0.59055118110236227" header="0.51181102362204722" footer="0.31496062992125984"/>
  <pageSetup paperSize="9" fitToHeight="0" orientation="portrait" r:id="rId1"/>
  <headerFooter>
    <oddHeader>&amp;Rごみ処理施設整備・運営事業に係る提案書類(&amp;A)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53"/>
  <sheetViews>
    <sheetView showGridLines="0" view="pageBreakPreview" zoomScaleNormal="85" zoomScaleSheetLayoutView="100" zoomScalePageLayoutView="85" workbookViewId="0">
      <selection activeCell="B1" sqref="B1:AE1"/>
    </sheetView>
  </sheetViews>
  <sheetFormatPr defaultColWidth="9" defaultRowHeight="30" customHeight="1" x14ac:dyDescent="0.2"/>
  <cols>
    <col min="1" max="1" width="2.6328125" style="170" customWidth="1"/>
    <col min="2" max="2" width="3.453125" style="171" customWidth="1"/>
    <col min="3" max="3" width="20.453125" style="171" customWidth="1"/>
    <col min="4" max="4" width="12.6328125" style="171" customWidth="1"/>
    <col min="5" max="5" width="5" style="171" customWidth="1"/>
    <col min="6" max="30" width="7.6328125" style="170" customWidth="1"/>
    <col min="31" max="31" width="10.08984375" style="170" customWidth="1"/>
    <col min="32" max="16384" width="9" style="170"/>
  </cols>
  <sheetData>
    <row r="1" spans="1:31" s="166" customFormat="1" ht="21" customHeight="1" x14ac:dyDescent="0.2">
      <c r="B1" s="766" t="s">
        <v>478</v>
      </c>
      <c r="C1" s="766"/>
      <c r="D1" s="766"/>
      <c r="E1" s="766"/>
      <c r="F1" s="766"/>
      <c r="G1" s="766"/>
      <c r="H1" s="766"/>
      <c r="I1" s="766"/>
      <c r="J1" s="766"/>
      <c r="K1" s="766"/>
      <c r="L1" s="766"/>
      <c r="M1" s="766"/>
      <c r="N1" s="766"/>
      <c r="O1" s="766"/>
      <c r="P1" s="766"/>
      <c r="Q1" s="766"/>
      <c r="R1" s="766"/>
      <c r="S1" s="766"/>
      <c r="T1" s="766"/>
      <c r="U1" s="766"/>
      <c r="V1" s="766"/>
      <c r="W1" s="766"/>
      <c r="X1" s="766"/>
      <c r="Y1" s="766"/>
      <c r="Z1" s="766"/>
      <c r="AA1" s="766"/>
      <c r="AB1" s="766"/>
      <c r="AC1" s="766"/>
      <c r="AD1" s="766"/>
      <c r="AE1" s="766"/>
    </row>
    <row r="2" spans="1:31" s="166" customFormat="1" ht="17.25" customHeight="1" x14ac:dyDescent="0.2">
      <c r="A2" s="167"/>
      <c r="B2" s="168"/>
      <c r="AA2" s="69"/>
      <c r="AB2" s="69"/>
      <c r="AC2" s="69"/>
      <c r="AD2" s="69"/>
      <c r="AE2" s="169" t="s">
        <v>48</v>
      </c>
    </row>
    <row r="3" spans="1:31" ht="16.149999999999999" customHeight="1" x14ac:dyDescent="0.2">
      <c r="B3" s="747" t="s">
        <v>47</v>
      </c>
      <c r="C3" s="772"/>
      <c r="D3" s="775" t="s">
        <v>46</v>
      </c>
      <c r="E3" s="769" t="s">
        <v>45</v>
      </c>
      <c r="F3" s="770"/>
      <c r="G3" s="770"/>
      <c r="H3" s="770"/>
      <c r="I3" s="770"/>
      <c r="J3" s="770"/>
      <c r="K3" s="770"/>
      <c r="L3" s="770"/>
      <c r="M3" s="770"/>
      <c r="N3" s="770"/>
      <c r="O3" s="770"/>
      <c r="P3" s="770"/>
      <c r="Q3" s="770"/>
      <c r="R3" s="770"/>
      <c r="S3" s="770"/>
      <c r="T3" s="770"/>
      <c r="U3" s="770"/>
      <c r="V3" s="770"/>
      <c r="W3" s="770"/>
      <c r="X3" s="770"/>
      <c r="Y3" s="770"/>
      <c r="Z3" s="770"/>
      <c r="AA3" s="770"/>
      <c r="AB3" s="770"/>
      <c r="AC3" s="770"/>
      <c r="AD3" s="770"/>
      <c r="AE3" s="778" t="s">
        <v>44</v>
      </c>
    </row>
    <row r="4" spans="1:31" s="171" customFormat="1" ht="30" customHeight="1" x14ac:dyDescent="0.2">
      <c r="B4" s="773"/>
      <c r="C4" s="774"/>
      <c r="D4" s="776"/>
      <c r="E4" s="172" t="s">
        <v>43</v>
      </c>
      <c r="F4" s="135" t="s">
        <v>160</v>
      </c>
      <c r="G4" s="135" t="s">
        <v>161</v>
      </c>
      <c r="H4" s="135" t="s">
        <v>162</v>
      </c>
      <c r="I4" s="135" t="s">
        <v>163</v>
      </c>
      <c r="J4" s="135" t="s">
        <v>164</v>
      </c>
      <c r="K4" s="135" t="s">
        <v>165</v>
      </c>
      <c r="L4" s="135" t="s">
        <v>166</v>
      </c>
      <c r="M4" s="135" t="s">
        <v>167</v>
      </c>
      <c r="N4" s="135" t="s">
        <v>168</v>
      </c>
      <c r="O4" s="135" t="s">
        <v>169</v>
      </c>
      <c r="P4" s="135" t="s">
        <v>170</v>
      </c>
      <c r="Q4" s="135" t="s">
        <v>171</v>
      </c>
      <c r="R4" s="135" t="s">
        <v>172</v>
      </c>
      <c r="S4" s="135" t="s">
        <v>173</v>
      </c>
      <c r="T4" s="135" t="s">
        <v>174</v>
      </c>
      <c r="U4" s="135" t="s">
        <v>175</v>
      </c>
      <c r="V4" s="135" t="s">
        <v>176</v>
      </c>
      <c r="W4" s="135" t="s">
        <v>177</v>
      </c>
      <c r="X4" s="135" t="s">
        <v>178</v>
      </c>
      <c r="Y4" s="135" t="s">
        <v>290</v>
      </c>
      <c r="Z4" s="135" t="s">
        <v>291</v>
      </c>
      <c r="AA4" s="135" t="s">
        <v>292</v>
      </c>
      <c r="AB4" s="135" t="s">
        <v>416</v>
      </c>
      <c r="AC4" s="135" t="s">
        <v>417</v>
      </c>
      <c r="AD4" s="135" t="s">
        <v>418</v>
      </c>
      <c r="AE4" s="779"/>
    </row>
    <row r="5" spans="1:31" ht="16.149999999999999" customHeight="1" x14ac:dyDescent="0.2">
      <c r="A5" s="171"/>
      <c r="B5" s="756" t="s">
        <v>181</v>
      </c>
      <c r="C5" s="758" t="s">
        <v>183</v>
      </c>
      <c r="D5" s="759"/>
      <c r="E5" s="173" t="s">
        <v>35</v>
      </c>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5"/>
    </row>
    <row r="6" spans="1:31" ht="16.149999999999999" customHeight="1" x14ac:dyDescent="0.2">
      <c r="B6" s="757"/>
      <c r="C6" s="738"/>
      <c r="D6" s="760"/>
      <c r="E6" s="176" t="s">
        <v>34</v>
      </c>
      <c r="F6" s="177"/>
      <c r="G6" s="177"/>
      <c r="H6" s="177"/>
      <c r="I6" s="177"/>
      <c r="J6" s="177"/>
      <c r="K6" s="177"/>
      <c r="L6" s="177"/>
      <c r="M6" s="177"/>
      <c r="N6" s="177"/>
      <c r="O6" s="177"/>
      <c r="P6" s="177"/>
      <c r="Q6" s="177"/>
      <c r="R6" s="177"/>
      <c r="S6" s="177"/>
      <c r="T6" s="177"/>
      <c r="U6" s="177"/>
      <c r="V6" s="177"/>
      <c r="W6" s="177"/>
      <c r="X6" s="177"/>
      <c r="Y6" s="177"/>
      <c r="Z6" s="177"/>
      <c r="AA6" s="177"/>
      <c r="AB6" s="177"/>
      <c r="AC6" s="177"/>
      <c r="AD6" s="177"/>
      <c r="AE6" s="178">
        <f>SUM(F6:AD6)</f>
        <v>0</v>
      </c>
    </row>
    <row r="7" spans="1:31" ht="16.149999999999999" customHeight="1" x14ac:dyDescent="0.2">
      <c r="B7" s="757"/>
      <c r="C7" s="762"/>
      <c r="D7" s="764"/>
      <c r="E7" s="179" t="s">
        <v>35</v>
      </c>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8"/>
    </row>
    <row r="8" spans="1:31" ht="16.149999999999999" customHeight="1" x14ac:dyDescent="0.2">
      <c r="B8" s="784"/>
      <c r="C8" s="771"/>
      <c r="D8" s="781"/>
      <c r="E8" s="180" t="s">
        <v>34</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f>SUM(F8:AD8)</f>
        <v>0</v>
      </c>
    </row>
    <row r="9" spans="1:31" ht="16.149999999999999" customHeight="1" x14ac:dyDescent="0.2">
      <c r="B9" s="756" t="s">
        <v>182</v>
      </c>
      <c r="C9" s="782" t="s">
        <v>481</v>
      </c>
      <c r="D9" s="783"/>
      <c r="E9" s="173" t="s">
        <v>35</v>
      </c>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75"/>
    </row>
    <row r="10" spans="1:31" ht="16.149999999999999" customHeight="1" x14ac:dyDescent="0.2">
      <c r="B10" s="757"/>
      <c r="C10" s="763"/>
      <c r="D10" s="765"/>
      <c r="E10" s="176" t="s">
        <v>34</v>
      </c>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8">
        <f>SUM(F10:AD10)</f>
        <v>0</v>
      </c>
    </row>
    <row r="11" spans="1:31" ht="16.149999999999999" customHeight="1" x14ac:dyDescent="0.2">
      <c r="B11" s="757"/>
      <c r="C11" s="785" t="s">
        <v>480</v>
      </c>
      <c r="D11" s="787"/>
      <c r="E11" s="179" t="s">
        <v>35</v>
      </c>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8"/>
    </row>
    <row r="12" spans="1:31" ht="16.149999999999999" customHeight="1" x14ac:dyDescent="0.2">
      <c r="B12" s="757"/>
      <c r="C12" s="786"/>
      <c r="D12" s="788"/>
      <c r="E12" s="176" t="s">
        <v>34</v>
      </c>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8">
        <f>SUM(F12:AD12)</f>
        <v>0</v>
      </c>
    </row>
    <row r="13" spans="1:31" ht="16.149999999999999" customHeight="1" x14ac:dyDescent="0.2">
      <c r="B13" s="757"/>
      <c r="C13" s="762"/>
      <c r="D13" s="764"/>
      <c r="E13" s="179" t="s">
        <v>35</v>
      </c>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78"/>
    </row>
    <row r="14" spans="1:31" ht="16.149999999999999" customHeight="1" x14ac:dyDescent="0.2">
      <c r="B14" s="784"/>
      <c r="C14" s="771"/>
      <c r="D14" s="781"/>
      <c r="E14" s="180" t="s">
        <v>34</v>
      </c>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2">
        <f>SUM(F14:AD14)</f>
        <v>0</v>
      </c>
    </row>
    <row r="15" spans="1:31" ht="16.149999999999999" customHeight="1" x14ac:dyDescent="0.2">
      <c r="B15" s="757" t="s">
        <v>180</v>
      </c>
      <c r="C15" s="739" t="s">
        <v>184</v>
      </c>
      <c r="D15" s="780"/>
      <c r="E15" s="185" t="s">
        <v>35</v>
      </c>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7"/>
    </row>
    <row r="16" spans="1:31" ht="16.149999999999999" customHeight="1" x14ac:dyDescent="0.2">
      <c r="B16" s="757"/>
      <c r="C16" s="740"/>
      <c r="D16" s="760"/>
      <c r="E16" s="176" t="s">
        <v>34</v>
      </c>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8">
        <f>SUM(F16:AD16)</f>
        <v>0</v>
      </c>
    </row>
    <row r="17" spans="2:31" ht="16.149999999999999" customHeight="1" x14ac:dyDescent="0.2">
      <c r="B17" s="757"/>
      <c r="C17" s="737" t="s">
        <v>185</v>
      </c>
      <c r="D17" s="761"/>
      <c r="E17" s="179" t="s">
        <v>35</v>
      </c>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78"/>
    </row>
    <row r="18" spans="2:31" ht="16.149999999999999" customHeight="1" x14ac:dyDescent="0.2">
      <c r="B18" s="757"/>
      <c r="C18" s="738"/>
      <c r="D18" s="760"/>
      <c r="E18" s="176" t="s">
        <v>34</v>
      </c>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8">
        <f>SUM(F18:AD18)</f>
        <v>0</v>
      </c>
    </row>
    <row r="19" spans="2:31" ht="16.149999999999999" customHeight="1" x14ac:dyDescent="0.2">
      <c r="B19" s="757"/>
      <c r="C19" s="737" t="s">
        <v>186</v>
      </c>
      <c r="D19" s="764"/>
      <c r="E19" s="179" t="s">
        <v>35</v>
      </c>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78"/>
    </row>
    <row r="20" spans="2:31" ht="16.149999999999999" customHeight="1" x14ac:dyDescent="0.2">
      <c r="B20" s="757"/>
      <c r="C20" s="738"/>
      <c r="D20" s="765"/>
      <c r="E20" s="176" t="s">
        <v>34</v>
      </c>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8">
        <f>SUM(F20:AD20)</f>
        <v>0</v>
      </c>
    </row>
    <row r="21" spans="2:31" ht="16.149999999999999" customHeight="1" x14ac:dyDescent="0.2">
      <c r="B21" s="757"/>
      <c r="C21" s="737" t="s">
        <v>187</v>
      </c>
      <c r="D21" s="761"/>
      <c r="E21" s="179" t="s">
        <v>35</v>
      </c>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78"/>
    </row>
    <row r="22" spans="2:31" ht="16.149999999999999" customHeight="1" x14ac:dyDescent="0.2">
      <c r="B22" s="757"/>
      <c r="C22" s="738"/>
      <c r="D22" s="760"/>
      <c r="E22" s="176" t="s">
        <v>34</v>
      </c>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8">
        <f>SUM(F22:AD22)</f>
        <v>0</v>
      </c>
    </row>
    <row r="23" spans="2:31" ht="16.149999999999999" customHeight="1" x14ac:dyDescent="0.2">
      <c r="B23" s="757"/>
      <c r="C23" s="737" t="s">
        <v>188</v>
      </c>
      <c r="D23" s="761"/>
      <c r="E23" s="179" t="s">
        <v>35</v>
      </c>
      <c r="F23" s="184"/>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78"/>
    </row>
    <row r="24" spans="2:31" ht="16.149999999999999" customHeight="1" x14ac:dyDescent="0.2">
      <c r="B24" s="757"/>
      <c r="C24" s="738"/>
      <c r="D24" s="760"/>
      <c r="E24" s="176" t="s">
        <v>34</v>
      </c>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8">
        <f>SUM(F24:AD24)</f>
        <v>0</v>
      </c>
    </row>
    <row r="25" spans="2:31" ht="16.149999999999999" customHeight="1" x14ac:dyDescent="0.2">
      <c r="B25" s="757"/>
      <c r="C25" s="737" t="s">
        <v>189</v>
      </c>
      <c r="D25" s="761"/>
      <c r="E25" s="179" t="s">
        <v>35</v>
      </c>
      <c r="F25" s="184"/>
      <c r="G25" s="184"/>
      <c r="H25" s="184"/>
      <c r="J25" s="184"/>
      <c r="K25" s="184"/>
      <c r="L25" s="184"/>
      <c r="M25" s="184"/>
      <c r="N25" s="184"/>
      <c r="O25" s="184"/>
      <c r="P25" s="184"/>
      <c r="Q25" s="184"/>
      <c r="R25" s="184"/>
      <c r="S25" s="184"/>
      <c r="T25" s="184"/>
      <c r="U25" s="184"/>
      <c r="V25" s="184"/>
      <c r="W25" s="184"/>
      <c r="X25" s="184"/>
      <c r="Y25" s="184"/>
      <c r="Z25" s="184"/>
      <c r="AA25" s="184"/>
      <c r="AB25" s="184"/>
      <c r="AC25" s="184"/>
      <c r="AD25" s="184"/>
      <c r="AE25" s="178"/>
    </row>
    <row r="26" spans="2:31" ht="16.149999999999999" customHeight="1" x14ac:dyDescent="0.2">
      <c r="B26" s="757"/>
      <c r="C26" s="738"/>
      <c r="D26" s="760"/>
      <c r="E26" s="179" t="s">
        <v>42</v>
      </c>
      <c r="F26" s="177"/>
      <c r="G26" s="177"/>
      <c r="H26" s="177"/>
      <c r="I26" s="184"/>
      <c r="J26" s="177"/>
      <c r="K26" s="177"/>
      <c r="L26" s="177"/>
      <c r="M26" s="177"/>
      <c r="N26" s="177"/>
      <c r="O26" s="177"/>
      <c r="P26" s="177"/>
      <c r="Q26" s="177"/>
      <c r="R26" s="177"/>
      <c r="S26" s="177"/>
      <c r="T26" s="177"/>
      <c r="U26" s="177"/>
      <c r="V26" s="177"/>
      <c r="W26" s="177"/>
      <c r="X26" s="177"/>
      <c r="Y26" s="177"/>
      <c r="Z26" s="177"/>
      <c r="AA26" s="177"/>
      <c r="AB26" s="177"/>
      <c r="AC26" s="177"/>
      <c r="AD26" s="177"/>
      <c r="AE26" s="178">
        <f>SUM(F26:AD26)</f>
        <v>0</v>
      </c>
    </row>
    <row r="27" spans="2:31" ht="16.149999999999999" customHeight="1" x14ac:dyDescent="0.2">
      <c r="B27" s="757"/>
      <c r="C27" s="737" t="s">
        <v>190</v>
      </c>
      <c r="D27" s="761"/>
      <c r="E27" s="179" t="s">
        <v>35</v>
      </c>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78"/>
    </row>
    <row r="28" spans="2:31" ht="16.149999999999999" customHeight="1" x14ac:dyDescent="0.2">
      <c r="B28" s="757"/>
      <c r="C28" s="738"/>
      <c r="D28" s="760"/>
      <c r="E28" s="176" t="s">
        <v>34</v>
      </c>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8">
        <f>SUM(F28:AD28)</f>
        <v>0</v>
      </c>
    </row>
    <row r="29" spans="2:31" ht="16.149999999999999" customHeight="1" x14ac:dyDescent="0.2">
      <c r="B29" s="757"/>
      <c r="C29" s="767"/>
      <c r="D29" s="761"/>
      <c r="E29" s="179" t="s">
        <v>35</v>
      </c>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631"/>
      <c r="AE29" s="178"/>
    </row>
    <row r="30" spans="2:31" ht="16.149999999999999" customHeight="1" x14ac:dyDescent="0.2">
      <c r="B30" s="777"/>
      <c r="C30" s="768"/>
      <c r="D30" s="760"/>
      <c r="E30" s="176" t="s">
        <v>34</v>
      </c>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632"/>
      <c r="AE30" s="178">
        <f>SUM(F30:AD30)</f>
        <v>0</v>
      </c>
    </row>
    <row r="31" spans="2:31" ht="16.149999999999999" customHeight="1" x14ac:dyDescent="0.2">
      <c r="B31" s="741" t="s">
        <v>37</v>
      </c>
      <c r="C31" s="742"/>
      <c r="D31" s="745"/>
      <c r="E31" s="176" t="s">
        <v>35</v>
      </c>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78"/>
    </row>
    <row r="32" spans="2:31" ht="16.149999999999999" customHeight="1" x14ac:dyDescent="0.2">
      <c r="B32" s="743"/>
      <c r="C32" s="744"/>
      <c r="D32" s="746"/>
      <c r="E32" s="180" t="s">
        <v>34</v>
      </c>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90">
        <f>AE6+AE14+AE16+AE18+AE20+AE22+AE24+AE26+AE28+AE30</f>
        <v>0</v>
      </c>
    </row>
    <row r="33" spans="2:31" ht="16.149999999999999" customHeight="1" x14ac:dyDescent="0.2">
      <c r="B33" s="756" t="s">
        <v>179</v>
      </c>
      <c r="C33" s="758" t="s">
        <v>41</v>
      </c>
      <c r="D33" s="759"/>
      <c r="E33" s="173" t="s">
        <v>35</v>
      </c>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5"/>
    </row>
    <row r="34" spans="2:31" ht="16.149999999999999" customHeight="1" x14ac:dyDescent="0.2">
      <c r="B34" s="757"/>
      <c r="C34" s="738"/>
      <c r="D34" s="760"/>
      <c r="E34" s="176" t="s">
        <v>34</v>
      </c>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8">
        <f>SUM(F34:AD34)</f>
        <v>0</v>
      </c>
    </row>
    <row r="35" spans="2:31" ht="16.149999999999999" customHeight="1" x14ac:dyDescent="0.2">
      <c r="B35" s="757"/>
      <c r="C35" s="762" t="s">
        <v>40</v>
      </c>
      <c r="D35" s="764"/>
      <c r="E35" s="179" t="s">
        <v>35</v>
      </c>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78"/>
    </row>
    <row r="36" spans="2:31" ht="16.149999999999999" customHeight="1" x14ac:dyDescent="0.2">
      <c r="B36" s="757"/>
      <c r="C36" s="763"/>
      <c r="D36" s="765"/>
      <c r="E36" s="176" t="s">
        <v>34</v>
      </c>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8">
        <f>SUM(F36:AD36)</f>
        <v>0</v>
      </c>
    </row>
    <row r="37" spans="2:31" ht="16.149999999999999" customHeight="1" x14ac:dyDescent="0.2">
      <c r="B37" s="757"/>
      <c r="C37" s="737" t="s">
        <v>39</v>
      </c>
      <c r="D37" s="761"/>
      <c r="E37" s="179" t="s">
        <v>35</v>
      </c>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78"/>
    </row>
    <row r="38" spans="2:31" ht="16.149999999999999" customHeight="1" x14ac:dyDescent="0.2">
      <c r="B38" s="757"/>
      <c r="C38" s="738"/>
      <c r="D38" s="760"/>
      <c r="E38" s="176" t="s">
        <v>34</v>
      </c>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8">
        <f>SUM(F38:AD38)</f>
        <v>0</v>
      </c>
    </row>
    <row r="39" spans="2:31" ht="16.149999999999999" customHeight="1" x14ac:dyDescent="0.2">
      <c r="B39" s="757"/>
      <c r="C39" s="762" t="s">
        <v>38</v>
      </c>
      <c r="D39" s="761"/>
      <c r="E39" s="179" t="s">
        <v>35</v>
      </c>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78"/>
    </row>
    <row r="40" spans="2:31" ht="16.149999999999999" customHeight="1" x14ac:dyDescent="0.2">
      <c r="B40" s="757"/>
      <c r="C40" s="738"/>
      <c r="D40" s="760"/>
      <c r="E40" s="176" t="s">
        <v>34</v>
      </c>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8">
        <f>SUM(F40:AD40)</f>
        <v>0</v>
      </c>
    </row>
    <row r="41" spans="2:31" ht="16.149999999999999" customHeight="1" x14ac:dyDescent="0.2">
      <c r="B41" s="753" t="s">
        <v>37</v>
      </c>
      <c r="C41" s="754"/>
      <c r="D41" s="755"/>
      <c r="E41" s="176" t="s">
        <v>35</v>
      </c>
      <c r="F41" s="188">
        <f t="shared" ref="F41:AA41" si="0">F33+F35+F37+F39</f>
        <v>0</v>
      </c>
      <c r="G41" s="188">
        <f t="shared" si="0"/>
        <v>0</v>
      </c>
      <c r="H41" s="188">
        <f t="shared" si="0"/>
        <v>0</v>
      </c>
      <c r="I41" s="188">
        <f t="shared" si="0"/>
        <v>0</v>
      </c>
      <c r="J41" s="188">
        <f t="shared" si="0"/>
        <v>0</v>
      </c>
      <c r="K41" s="188">
        <f t="shared" si="0"/>
        <v>0</v>
      </c>
      <c r="L41" s="188">
        <f t="shared" si="0"/>
        <v>0</v>
      </c>
      <c r="M41" s="188">
        <f t="shared" si="0"/>
        <v>0</v>
      </c>
      <c r="N41" s="188">
        <f t="shared" si="0"/>
        <v>0</v>
      </c>
      <c r="O41" s="188">
        <f t="shared" si="0"/>
        <v>0</v>
      </c>
      <c r="P41" s="188">
        <f t="shared" si="0"/>
        <v>0</v>
      </c>
      <c r="Q41" s="188">
        <f t="shared" si="0"/>
        <v>0</v>
      </c>
      <c r="R41" s="188">
        <f t="shared" si="0"/>
        <v>0</v>
      </c>
      <c r="S41" s="188">
        <f t="shared" si="0"/>
        <v>0</v>
      </c>
      <c r="T41" s="188">
        <f t="shared" ref="T41:Y41" si="1">T33+T35+T37+T39</f>
        <v>0</v>
      </c>
      <c r="U41" s="188">
        <f t="shared" si="1"/>
        <v>0</v>
      </c>
      <c r="V41" s="188">
        <f t="shared" si="1"/>
        <v>0</v>
      </c>
      <c r="W41" s="188">
        <f t="shared" si="1"/>
        <v>0</v>
      </c>
      <c r="X41" s="188">
        <f t="shared" si="1"/>
        <v>0</v>
      </c>
      <c r="Y41" s="188">
        <f t="shared" si="1"/>
        <v>0</v>
      </c>
      <c r="Z41" s="188">
        <f t="shared" si="0"/>
        <v>0</v>
      </c>
      <c r="AA41" s="188">
        <f t="shared" si="0"/>
        <v>0</v>
      </c>
      <c r="AB41" s="188">
        <f t="shared" ref="AB41:AC41" si="2">AB33+AB35+AB37+AB39</f>
        <v>0</v>
      </c>
      <c r="AC41" s="188">
        <f t="shared" si="2"/>
        <v>0</v>
      </c>
      <c r="AD41" s="188">
        <f t="shared" ref="AD41" si="3">AD33+AD35+AD37+AD39</f>
        <v>0</v>
      </c>
      <c r="AE41" s="178"/>
    </row>
    <row r="42" spans="2:31" ht="16.149999999999999" customHeight="1" x14ac:dyDescent="0.2">
      <c r="B42" s="749"/>
      <c r="C42" s="750"/>
      <c r="D42" s="752"/>
      <c r="E42" s="180" t="s">
        <v>34</v>
      </c>
      <c r="F42" s="189">
        <f t="shared" ref="F42:AA42" si="4">F34+F36+F38+F40</f>
        <v>0</v>
      </c>
      <c r="G42" s="189">
        <f t="shared" si="4"/>
        <v>0</v>
      </c>
      <c r="H42" s="189">
        <f t="shared" si="4"/>
        <v>0</v>
      </c>
      <c r="I42" s="189">
        <f t="shared" si="4"/>
        <v>0</v>
      </c>
      <c r="J42" s="189">
        <f t="shared" si="4"/>
        <v>0</v>
      </c>
      <c r="K42" s="189">
        <f t="shared" si="4"/>
        <v>0</v>
      </c>
      <c r="L42" s="189">
        <f t="shared" si="4"/>
        <v>0</v>
      </c>
      <c r="M42" s="189">
        <f t="shared" si="4"/>
        <v>0</v>
      </c>
      <c r="N42" s="189">
        <f t="shared" si="4"/>
        <v>0</v>
      </c>
      <c r="O42" s="189">
        <f t="shared" si="4"/>
        <v>0</v>
      </c>
      <c r="P42" s="189">
        <f t="shared" si="4"/>
        <v>0</v>
      </c>
      <c r="Q42" s="189">
        <f t="shared" si="4"/>
        <v>0</v>
      </c>
      <c r="R42" s="189">
        <f t="shared" si="4"/>
        <v>0</v>
      </c>
      <c r="S42" s="189">
        <f t="shared" si="4"/>
        <v>0</v>
      </c>
      <c r="T42" s="189">
        <f t="shared" ref="T42:Y42" si="5">T34+T36+T38+T40</f>
        <v>0</v>
      </c>
      <c r="U42" s="189">
        <f t="shared" si="5"/>
        <v>0</v>
      </c>
      <c r="V42" s="189">
        <f t="shared" si="5"/>
        <v>0</v>
      </c>
      <c r="W42" s="189">
        <f t="shared" si="5"/>
        <v>0</v>
      </c>
      <c r="X42" s="189">
        <f t="shared" si="5"/>
        <v>0</v>
      </c>
      <c r="Y42" s="189">
        <f t="shared" si="5"/>
        <v>0</v>
      </c>
      <c r="Z42" s="189">
        <f t="shared" si="4"/>
        <v>0</v>
      </c>
      <c r="AA42" s="189">
        <f t="shared" si="4"/>
        <v>0</v>
      </c>
      <c r="AB42" s="189">
        <f t="shared" ref="AB42:AC42" si="6">AB34+AB36+AB38+AB40</f>
        <v>0</v>
      </c>
      <c r="AC42" s="189">
        <f t="shared" si="6"/>
        <v>0</v>
      </c>
      <c r="AD42" s="189">
        <f t="shared" ref="AD42" si="7">AD34+AD36+AD38+AD40</f>
        <v>0</v>
      </c>
      <c r="AE42" s="190">
        <f>AE34+AE36+AE38+AE40</f>
        <v>0</v>
      </c>
    </row>
    <row r="43" spans="2:31" ht="16.149999999999999" customHeight="1" x14ac:dyDescent="0.2">
      <c r="B43" s="747" t="s">
        <v>36</v>
      </c>
      <c r="C43" s="748"/>
      <c r="D43" s="751"/>
      <c r="E43" s="191" t="s">
        <v>35</v>
      </c>
      <c r="F43" s="192">
        <f t="shared" ref="F43:AA43" si="8">F31+F41</f>
        <v>0</v>
      </c>
      <c r="G43" s="192">
        <f t="shared" si="8"/>
        <v>0</v>
      </c>
      <c r="H43" s="192">
        <f t="shared" si="8"/>
        <v>0</v>
      </c>
      <c r="I43" s="192">
        <f t="shared" si="8"/>
        <v>0</v>
      </c>
      <c r="J43" s="192">
        <f t="shared" si="8"/>
        <v>0</v>
      </c>
      <c r="K43" s="192">
        <f t="shared" si="8"/>
        <v>0</v>
      </c>
      <c r="L43" s="192">
        <f t="shared" si="8"/>
        <v>0</v>
      </c>
      <c r="M43" s="192">
        <f t="shared" si="8"/>
        <v>0</v>
      </c>
      <c r="N43" s="192">
        <f t="shared" si="8"/>
        <v>0</v>
      </c>
      <c r="O43" s="192">
        <f t="shared" si="8"/>
        <v>0</v>
      </c>
      <c r="P43" s="192">
        <f t="shared" si="8"/>
        <v>0</v>
      </c>
      <c r="Q43" s="192">
        <f t="shared" si="8"/>
        <v>0</v>
      </c>
      <c r="R43" s="192">
        <f t="shared" si="8"/>
        <v>0</v>
      </c>
      <c r="S43" s="192">
        <f t="shared" si="8"/>
        <v>0</v>
      </c>
      <c r="T43" s="192">
        <f t="shared" ref="T43:Y43" si="9">T31+T41</f>
        <v>0</v>
      </c>
      <c r="U43" s="192">
        <f t="shared" si="9"/>
        <v>0</v>
      </c>
      <c r="V43" s="192">
        <f t="shared" si="9"/>
        <v>0</v>
      </c>
      <c r="W43" s="192">
        <f t="shared" si="9"/>
        <v>0</v>
      </c>
      <c r="X43" s="192">
        <f t="shared" si="9"/>
        <v>0</v>
      </c>
      <c r="Y43" s="192">
        <f t="shared" si="9"/>
        <v>0</v>
      </c>
      <c r="Z43" s="192">
        <f t="shared" si="8"/>
        <v>0</v>
      </c>
      <c r="AA43" s="192">
        <f t="shared" si="8"/>
        <v>0</v>
      </c>
      <c r="AB43" s="192">
        <f t="shared" ref="AB43:AC43" si="10">AB31+AB41</f>
        <v>0</v>
      </c>
      <c r="AC43" s="192">
        <f t="shared" si="10"/>
        <v>0</v>
      </c>
      <c r="AD43" s="192">
        <f t="shared" ref="AD43" si="11">AD31+AD41</f>
        <v>0</v>
      </c>
      <c r="AE43" s="175"/>
    </row>
    <row r="44" spans="2:31" ht="16.149999999999999" customHeight="1" x14ac:dyDescent="0.2">
      <c r="B44" s="749"/>
      <c r="C44" s="750"/>
      <c r="D44" s="752"/>
      <c r="E44" s="180" t="s">
        <v>34</v>
      </c>
      <c r="F44" s="189">
        <f t="shared" ref="F44:AA44" si="12">F32+F42</f>
        <v>0</v>
      </c>
      <c r="G44" s="189">
        <f t="shared" si="12"/>
        <v>0</v>
      </c>
      <c r="H44" s="189">
        <f t="shared" si="12"/>
        <v>0</v>
      </c>
      <c r="I44" s="189">
        <f t="shared" si="12"/>
        <v>0</v>
      </c>
      <c r="J44" s="189">
        <f t="shared" si="12"/>
        <v>0</v>
      </c>
      <c r="K44" s="189">
        <f t="shared" si="12"/>
        <v>0</v>
      </c>
      <c r="L44" s="189">
        <f t="shared" si="12"/>
        <v>0</v>
      </c>
      <c r="M44" s="189">
        <f t="shared" si="12"/>
        <v>0</v>
      </c>
      <c r="N44" s="189">
        <f t="shared" si="12"/>
        <v>0</v>
      </c>
      <c r="O44" s="189">
        <f t="shared" si="12"/>
        <v>0</v>
      </c>
      <c r="P44" s="189">
        <f t="shared" si="12"/>
        <v>0</v>
      </c>
      <c r="Q44" s="189">
        <f t="shared" si="12"/>
        <v>0</v>
      </c>
      <c r="R44" s="189">
        <f t="shared" si="12"/>
        <v>0</v>
      </c>
      <c r="S44" s="189">
        <f t="shared" si="12"/>
        <v>0</v>
      </c>
      <c r="T44" s="189">
        <f t="shared" ref="T44:Y44" si="13">T32+T42</f>
        <v>0</v>
      </c>
      <c r="U44" s="189">
        <f t="shared" si="13"/>
        <v>0</v>
      </c>
      <c r="V44" s="189">
        <f t="shared" si="13"/>
        <v>0</v>
      </c>
      <c r="W44" s="189">
        <f t="shared" si="13"/>
        <v>0</v>
      </c>
      <c r="X44" s="189">
        <f t="shared" si="13"/>
        <v>0</v>
      </c>
      <c r="Y44" s="189">
        <f t="shared" si="13"/>
        <v>0</v>
      </c>
      <c r="Z44" s="189">
        <f t="shared" si="12"/>
        <v>0</v>
      </c>
      <c r="AA44" s="189">
        <f t="shared" si="12"/>
        <v>0</v>
      </c>
      <c r="AB44" s="189">
        <f t="shared" ref="AB44:AC44" si="14">AB32+AB42</f>
        <v>0</v>
      </c>
      <c r="AC44" s="189">
        <f t="shared" si="14"/>
        <v>0</v>
      </c>
      <c r="AD44" s="189">
        <f t="shared" ref="AD44" si="15">AD32+AD42</f>
        <v>0</v>
      </c>
      <c r="AE44" s="190">
        <f>AE32+AE42</f>
        <v>0</v>
      </c>
    </row>
    <row r="45" spans="2:31" ht="16.149999999999999" customHeight="1" x14ac:dyDescent="0.2">
      <c r="B45" s="170"/>
      <c r="C45" s="193"/>
    </row>
    <row r="46" spans="2:31" ht="16.149999999999999" customHeight="1" x14ac:dyDescent="0.2">
      <c r="B46" s="29" t="s">
        <v>33</v>
      </c>
      <c r="C46" s="193"/>
    </row>
    <row r="47" spans="2:31" ht="16.149999999999999" customHeight="1" x14ac:dyDescent="0.2">
      <c r="B47" s="194"/>
      <c r="C47" s="195"/>
      <c r="D47" s="196" t="s">
        <v>32</v>
      </c>
      <c r="E47" s="197"/>
      <c r="F47" s="198">
        <v>7</v>
      </c>
      <c r="G47" s="198">
        <v>12</v>
      </c>
      <c r="H47" s="198">
        <v>12</v>
      </c>
      <c r="I47" s="198">
        <v>12</v>
      </c>
      <c r="J47" s="198">
        <v>12</v>
      </c>
      <c r="K47" s="198">
        <v>12</v>
      </c>
      <c r="L47" s="198">
        <v>12</v>
      </c>
      <c r="M47" s="198">
        <v>12</v>
      </c>
      <c r="N47" s="198">
        <v>12</v>
      </c>
      <c r="O47" s="198">
        <v>12</v>
      </c>
      <c r="P47" s="198">
        <v>12</v>
      </c>
      <c r="Q47" s="198">
        <v>12</v>
      </c>
      <c r="R47" s="198">
        <v>12</v>
      </c>
      <c r="S47" s="198">
        <v>12</v>
      </c>
      <c r="T47" s="198">
        <v>12</v>
      </c>
      <c r="U47" s="198">
        <v>12</v>
      </c>
      <c r="V47" s="198">
        <v>12</v>
      </c>
      <c r="W47" s="198">
        <v>12</v>
      </c>
      <c r="X47" s="198">
        <v>12</v>
      </c>
      <c r="Y47" s="198">
        <v>12</v>
      </c>
      <c r="Z47" s="198">
        <v>12</v>
      </c>
      <c r="AA47" s="198">
        <v>12</v>
      </c>
      <c r="AB47" s="198">
        <v>12</v>
      </c>
      <c r="AC47" s="198">
        <v>12</v>
      </c>
      <c r="AD47" s="198">
        <v>12</v>
      </c>
      <c r="AE47" s="199">
        <f>SUM(F47:AD47)</f>
        <v>295</v>
      </c>
    </row>
    <row r="48" spans="2:31" ht="16.149999999999999" customHeight="1" x14ac:dyDescent="0.2">
      <c r="B48" s="200"/>
      <c r="C48" s="33" t="s">
        <v>31</v>
      </c>
      <c r="D48" s="201" t="s">
        <v>30</v>
      </c>
      <c r="E48" s="202"/>
      <c r="F48" s="203">
        <f t="shared" ref="F48:S48" si="16">F47*$AE49</f>
        <v>0</v>
      </c>
      <c r="G48" s="203">
        <f t="shared" si="16"/>
        <v>0</v>
      </c>
      <c r="H48" s="203">
        <f t="shared" si="16"/>
        <v>0</v>
      </c>
      <c r="I48" s="203">
        <f t="shared" si="16"/>
        <v>0</v>
      </c>
      <c r="J48" s="203">
        <f t="shared" si="16"/>
        <v>0</v>
      </c>
      <c r="K48" s="203">
        <f t="shared" si="16"/>
        <v>0</v>
      </c>
      <c r="L48" s="203">
        <f t="shared" si="16"/>
        <v>0</v>
      </c>
      <c r="M48" s="203">
        <f t="shared" si="16"/>
        <v>0</v>
      </c>
      <c r="N48" s="203">
        <f t="shared" si="16"/>
        <v>0</v>
      </c>
      <c r="O48" s="203">
        <f t="shared" si="16"/>
        <v>0</v>
      </c>
      <c r="P48" s="203">
        <f t="shared" si="16"/>
        <v>0</v>
      </c>
      <c r="Q48" s="203">
        <f t="shared" si="16"/>
        <v>0</v>
      </c>
      <c r="R48" s="203">
        <f t="shared" si="16"/>
        <v>0</v>
      </c>
      <c r="S48" s="203">
        <f t="shared" si="16"/>
        <v>0</v>
      </c>
      <c r="T48" s="203">
        <f t="shared" ref="T48:Y48" si="17">T47*$AE49</f>
        <v>0</v>
      </c>
      <c r="U48" s="203">
        <f t="shared" si="17"/>
        <v>0</v>
      </c>
      <c r="V48" s="203">
        <f t="shared" si="17"/>
        <v>0</v>
      </c>
      <c r="W48" s="203">
        <f t="shared" si="17"/>
        <v>0</v>
      </c>
      <c r="X48" s="203">
        <f t="shared" si="17"/>
        <v>0</v>
      </c>
      <c r="Y48" s="203">
        <f t="shared" si="17"/>
        <v>0</v>
      </c>
      <c r="Z48" s="203">
        <f t="shared" ref="Z48:AD48" si="18">Z47*$AE49</f>
        <v>0</v>
      </c>
      <c r="AA48" s="203">
        <f t="shared" si="18"/>
        <v>0</v>
      </c>
      <c r="AB48" s="203">
        <f t="shared" si="18"/>
        <v>0</v>
      </c>
      <c r="AC48" s="203">
        <f t="shared" si="18"/>
        <v>0</v>
      </c>
      <c r="AD48" s="203">
        <f t="shared" si="18"/>
        <v>0</v>
      </c>
      <c r="AE48" s="204">
        <f>SUM(F48:AD48)</f>
        <v>0</v>
      </c>
    </row>
    <row r="49" spans="2:31" ht="16.149999999999999" customHeight="1" x14ac:dyDescent="0.2">
      <c r="B49" s="205"/>
      <c r="C49" s="35" t="s">
        <v>29</v>
      </c>
      <c r="D49" s="206" t="s">
        <v>28</v>
      </c>
      <c r="E49" s="207"/>
      <c r="F49" s="208">
        <f t="shared" ref="F49:AA49" si="19">F48/F47</f>
        <v>0</v>
      </c>
      <c r="G49" s="208">
        <f t="shared" si="19"/>
        <v>0</v>
      </c>
      <c r="H49" s="208">
        <f t="shared" si="19"/>
        <v>0</v>
      </c>
      <c r="I49" s="208">
        <f t="shared" si="19"/>
        <v>0</v>
      </c>
      <c r="J49" s="208">
        <f t="shared" si="19"/>
        <v>0</v>
      </c>
      <c r="K49" s="208">
        <f t="shared" si="19"/>
        <v>0</v>
      </c>
      <c r="L49" s="208">
        <f t="shared" si="19"/>
        <v>0</v>
      </c>
      <c r="M49" s="208">
        <f t="shared" si="19"/>
        <v>0</v>
      </c>
      <c r="N49" s="208">
        <f t="shared" si="19"/>
        <v>0</v>
      </c>
      <c r="O49" s="208">
        <f t="shared" si="19"/>
        <v>0</v>
      </c>
      <c r="P49" s="208">
        <f t="shared" si="19"/>
        <v>0</v>
      </c>
      <c r="Q49" s="208">
        <f t="shared" si="19"/>
        <v>0</v>
      </c>
      <c r="R49" s="208">
        <f t="shared" si="19"/>
        <v>0</v>
      </c>
      <c r="S49" s="208">
        <f t="shared" si="19"/>
        <v>0</v>
      </c>
      <c r="T49" s="208">
        <f t="shared" ref="T49:Y49" si="20">T48/T47</f>
        <v>0</v>
      </c>
      <c r="U49" s="208">
        <f t="shared" si="20"/>
        <v>0</v>
      </c>
      <c r="V49" s="208">
        <f t="shared" si="20"/>
        <v>0</v>
      </c>
      <c r="W49" s="208">
        <f t="shared" si="20"/>
        <v>0</v>
      </c>
      <c r="X49" s="208">
        <f t="shared" si="20"/>
        <v>0</v>
      </c>
      <c r="Y49" s="208">
        <f t="shared" si="20"/>
        <v>0</v>
      </c>
      <c r="Z49" s="208">
        <f t="shared" si="19"/>
        <v>0</v>
      </c>
      <c r="AA49" s="208">
        <f t="shared" si="19"/>
        <v>0</v>
      </c>
      <c r="AB49" s="208">
        <f t="shared" ref="AB49:AC49" si="21">AB48/AB47</f>
        <v>0</v>
      </c>
      <c r="AC49" s="208">
        <f t="shared" si="21"/>
        <v>0</v>
      </c>
      <c r="AD49" s="208">
        <f t="shared" ref="AD49" si="22">AD48/AD47</f>
        <v>0</v>
      </c>
      <c r="AE49" s="209">
        <f>AE44/233</f>
        <v>0</v>
      </c>
    </row>
    <row r="50" spans="2:31" ht="16.149999999999999" customHeight="1" x14ac:dyDescent="0.2">
      <c r="B50" s="170" t="s">
        <v>307</v>
      </c>
      <c r="C50" s="193"/>
    </row>
    <row r="51" spans="2:31" ht="16.149999999999999" customHeight="1" x14ac:dyDescent="0.2">
      <c r="B51" s="164" t="s">
        <v>308</v>
      </c>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row>
    <row r="52" spans="2:31" ht="16.149999999999999" customHeight="1" x14ac:dyDescent="0.2">
      <c r="C52" s="211"/>
      <c r="D52" s="211"/>
      <c r="E52" s="211"/>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row>
    <row r="53" spans="2:31" ht="16.149999999999999" customHeight="1" x14ac:dyDescent="0.2">
      <c r="C53" s="211"/>
      <c r="D53" s="211"/>
      <c r="E53" s="211"/>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row>
  </sheetData>
  <sheetProtection insertRows="0"/>
  <protectedRanges>
    <protectedRange sqref="C14:D14 C16:D16 D18 D20 D22 D24 C28:D28 C30:D30 C34:D34 C36:D36 C38:D38 C40:D40 C17:C26 E9 C5:E5 E7 C6:D12 E11 D25:E26 C39:E39 C37:E37 C35:E35 C29:E29 C27:E27 D23:E23 D21:E21 D19:E19 D17:E17 C15:E15 C13:E13 C33:E33 F33:AD40 F5:H30 J5:AD30 I5:I24 I26:I30" name="範囲1"/>
  </protectedRanges>
  <mergeCells count="49">
    <mergeCell ref="B5:B8"/>
    <mergeCell ref="B9:B14"/>
    <mergeCell ref="C11:C12"/>
    <mergeCell ref="D11:D12"/>
    <mergeCell ref="D13:D14"/>
    <mergeCell ref="AE3:AE4"/>
    <mergeCell ref="D15:D16"/>
    <mergeCell ref="C17:C18"/>
    <mergeCell ref="D17:D18"/>
    <mergeCell ref="C23:C24"/>
    <mergeCell ref="C5:C6"/>
    <mergeCell ref="D7:D8"/>
    <mergeCell ref="C9:C10"/>
    <mergeCell ref="D9:D10"/>
    <mergeCell ref="D23:D24"/>
    <mergeCell ref="B1:AE1"/>
    <mergeCell ref="D19:D20"/>
    <mergeCell ref="D21:D22"/>
    <mergeCell ref="C29:C30"/>
    <mergeCell ref="D29:D30"/>
    <mergeCell ref="E3:AD3"/>
    <mergeCell ref="D27:D28"/>
    <mergeCell ref="D25:D26"/>
    <mergeCell ref="D5:D6"/>
    <mergeCell ref="C13:C14"/>
    <mergeCell ref="B3:C4"/>
    <mergeCell ref="D3:D4"/>
    <mergeCell ref="C21:C22"/>
    <mergeCell ref="C19:C20"/>
    <mergeCell ref="B15:B30"/>
    <mergeCell ref="C7:C8"/>
    <mergeCell ref="B43:C44"/>
    <mergeCell ref="D43:D44"/>
    <mergeCell ref="B41:C42"/>
    <mergeCell ref="D41:D42"/>
    <mergeCell ref="B33:B40"/>
    <mergeCell ref="C33:C34"/>
    <mergeCell ref="D33:D34"/>
    <mergeCell ref="D39:D40"/>
    <mergeCell ref="C35:C36"/>
    <mergeCell ref="D35:D36"/>
    <mergeCell ref="C37:C38"/>
    <mergeCell ref="D37:D38"/>
    <mergeCell ref="C39:C40"/>
    <mergeCell ref="C27:C28"/>
    <mergeCell ref="C25:C26"/>
    <mergeCell ref="C15:C16"/>
    <mergeCell ref="B31:C32"/>
    <mergeCell ref="D31:D32"/>
  </mergeCells>
  <phoneticPr fontId="2"/>
  <printOptions horizontalCentered="1"/>
  <pageMargins left="0.51181102362204722" right="0.59055118110236227" top="0.98425196850393704" bottom="0.39370078740157483" header="0.51181102362204722" footer="0.23622047244094491"/>
  <pageSetup paperSize="8" scale="83" orientation="landscape" r:id="rId1"/>
  <headerFooter alignWithMargins="0">
    <oddHeader>&amp;Rごみ処理施設整備・運営事業に係る提案書類(&amp;A)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24</vt:i4>
      </vt:variant>
    </vt:vector>
  </HeadingPairs>
  <TitlesOfParts>
    <vt:vector size="46" baseType="lpstr">
      <vt:lpstr>様式リスト</vt:lpstr>
      <vt:lpstr>様式9-1</vt:lpstr>
      <vt:lpstr>様式9-2</vt:lpstr>
      <vt:lpstr>様式9-3</vt:lpstr>
      <vt:lpstr>9-3（添付資料）</vt:lpstr>
      <vt:lpstr>様式9-3-1</vt:lpstr>
      <vt:lpstr>様式9-4</vt:lpstr>
      <vt:lpstr>様式9-5</vt:lpstr>
      <vt:lpstr>様式9-6-1</vt:lpstr>
      <vt:lpstr>様式9-6-2</vt:lpstr>
      <vt:lpstr>様式9-6-3</vt:lpstr>
      <vt:lpstr>様式9-7-1（焼）</vt:lpstr>
      <vt:lpstr>様式9-7-2（し尿）</vt:lpstr>
      <vt:lpstr>様式9-7-3（関連）</vt:lpstr>
      <vt:lpstr>様式9-8-1（焼）</vt:lpstr>
      <vt:lpstr>様式9-8-2（し尿）</vt:lpstr>
      <vt:lpstr>様式9-8-3（関連）</vt:lpstr>
      <vt:lpstr>様式9-9-1（焼）</vt:lpstr>
      <vt:lpstr>様式9-9-2（し尿）</vt:lpstr>
      <vt:lpstr>様式9-10（焼）</vt:lpstr>
      <vt:lpstr>様式9-11-1</vt:lpstr>
      <vt:lpstr>様式9-11-2</vt:lpstr>
      <vt:lpstr>'9-3（添付資料）'!Print_Area</vt:lpstr>
      <vt:lpstr>'様式9-1'!Print_Area</vt:lpstr>
      <vt:lpstr>'様式9-10（焼）'!Print_Area</vt:lpstr>
      <vt:lpstr>'様式9-11-1'!Print_Area</vt:lpstr>
      <vt:lpstr>'様式9-11-2'!Print_Area</vt:lpstr>
      <vt:lpstr>'様式9-2'!Print_Area</vt:lpstr>
      <vt:lpstr>'様式9-3'!Print_Area</vt:lpstr>
      <vt:lpstr>'様式9-4'!Print_Area</vt:lpstr>
      <vt:lpstr>'様式9-5'!Print_Area</vt:lpstr>
      <vt:lpstr>'様式9-6-1'!Print_Area</vt:lpstr>
      <vt:lpstr>'様式9-6-2'!Print_Area</vt:lpstr>
      <vt:lpstr>'様式9-6-3'!Print_Area</vt:lpstr>
      <vt:lpstr>'様式9-7-1（焼）'!Print_Area</vt:lpstr>
      <vt:lpstr>'様式9-7-2（し尿）'!Print_Area</vt:lpstr>
      <vt:lpstr>'様式9-7-3（関連）'!Print_Area</vt:lpstr>
      <vt:lpstr>'様式9-8-1（焼）'!Print_Area</vt:lpstr>
      <vt:lpstr>'様式9-8-2（し尿）'!Print_Area</vt:lpstr>
      <vt:lpstr>'様式9-8-3（関連）'!Print_Area</vt:lpstr>
      <vt:lpstr>'様式9-9-1（焼）'!Print_Area</vt:lpstr>
      <vt:lpstr>'様式9-9-2（し尿）'!Print_Area</vt:lpstr>
      <vt:lpstr>様式リスト!Print_Area</vt:lpstr>
      <vt:lpstr>'様式9-8-1（焼）'!Print_Titles</vt:lpstr>
      <vt:lpstr>'様式9-8-2（し尿）'!Print_Titles</vt:lpstr>
      <vt:lpstr>'様式9-8-3（関連）'!Print_Titles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2019-07-30T08:28:43Z</dcterms:created>
  <dcterms:modified xsi:type="dcterms:W3CDTF">2025-07-04T06:25:01Z</dcterms:modified>
</cp:coreProperties>
</file>