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filterPrivacy="1" defaultThemeVersion="124226"/>
  <xr:revisionPtr revIDLastSave="0" documentId="13_ncr:1_{FFB8FEB9-B5B5-49F9-A774-30B2EA464589}" xr6:coauthVersionLast="47" xr6:coauthVersionMax="47" xr10:uidLastSave="{00000000-0000-0000-0000-000000000000}"/>
  <bookViews>
    <workbookView xWindow="-108" yWindow="-108" windowWidth="23256" windowHeight="12576" tabRatio="760" firstSheet="1" activeTab="2" xr2:uid="{00000000-000D-0000-FFFF-FFFF00000000}"/>
  </bookViews>
  <sheets>
    <sheet name="判定" sheetId="9" state="hidden" r:id="rId1"/>
    <sheet name="様式第1-1　内訳書" sheetId="14" r:id="rId2"/>
    <sheet name="様式第1-1　内訳書（記入例）" sheetId="16" r:id="rId3"/>
  </sheets>
  <definedNames>
    <definedName name="_xlnm.Print_Area" localSheetId="1">'様式第1-1　内訳書'!$A$1:$O$45</definedName>
    <definedName name="_xlnm.Print_Area" localSheetId="2">'様式第1-1　内訳書（記入例）'!$A$1:$O$45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41" i="14" l="1"/>
  <c r="P34" i="16"/>
  <c r="P33" i="16"/>
  <c r="P32" i="16"/>
  <c r="P31" i="16"/>
  <c r="K31" i="16"/>
  <c r="K30" i="16"/>
  <c r="P30" i="16" s="1"/>
  <c r="K29" i="16"/>
  <c r="P29" i="16" s="1"/>
  <c r="P28" i="16"/>
  <c r="K28" i="16"/>
  <c r="P27" i="16"/>
  <c r="K27" i="16"/>
  <c r="K26" i="16"/>
  <c r="P26" i="16" s="1"/>
  <c r="K25" i="16"/>
  <c r="P25" i="16" s="1"/>
  <c r="P23" i="16"/>
  <c r="K23" i="16"/>
  <c r="K22" i="16"/>
  <c r="P22" i="16" s="1"/>
  <c r="K21" i="16"/>
  <c r="P21" i="16" s="1"/>
  <c r="P20" i="16"/>
  <c r="K20" i="16"/>
  <c r="P19" i="16"/>
  <c r="K19" i="16"/>
  <c r="K18" i="16"/>
  <c r="P18" i="16" s="1"/>
  <c r="K17" i="16"/>
  <c r="P17" i="16" s="1"/>
  <c r="P16" i="16"/>
  <c r="K16" i="16"/>
  <c r="P15" i="16"/>
  <c r="K15" i="16"/>
  <c r="K14" i="16"/>
  <c r="P14" i="16" s="1"/>
  <c r="K13" i="16"/>
  <c r="P13" i="16" s="1"/>
  <c r="P12" i="16"/>
  <c r="K12" i="16"/>
  <c r="P11" i="16"/>
  <c r="K11" i="16"/>
  <c r="K10" i="16"/>
  <c r="P10" i="16" s="1"/>
  <c r="K9" i="16"/>
  <c r="P9" i="16" s="1"/>
  <c r="P8" i="16"/>
  <c r="K8" i="16"/>
  <c r="P7" i="16"/>
  <c r="K7" i="16"/>
  <c r="P34" i="14"/>
  <c r="P33" i="14"/>
  <c r="P32" i="14"/>
  <c r="P24" i="16" l="1"/>
  <c r="N24" i="16" s="1"/>
  <c r="P35" i="16"/>
  <c r="M35" i="16" s="1"/>
  <c r="N36" i="16" s="1"/>
  <c r="N41" i="16" l="1"/>
  <c r="N42" i="16" s="1"/>
  <c r="N44" i="16" s="1"/>
  <c r="K31" i="14"/>
  <c r="P31" i="14" s="1"/>
  <c r="K30" i="14"/>
  <c r="P30" i="14" s="1"/>
  <c r="K29" i="14"/>
  <c r="P29" i="14" s="1"/>
  <c r="K28" i="14"/>
  <c r="P28" i="14" s="1"/>
  <c r="K27" i="14"/>
  <c r="P27" i="14" s="1"/>
  <c r="K26" i="14"/>
  <c r="P26" i="14" s="1"/>
  <c r="K25" i="14"/>
  <c r="P25" i="14" s="1"/>
  <c r="K23" i="14"/>
  <c r="P23" i="14" s="1"/>
  <c r="K22" i="14"/>
  <c r="P22" i="14" s="1"/>
  <c r="K21" i="14"/>
  <c r="P21" i="14" s="1"/>
  <c r="K20" i="14"/>
  <c r="P20" i="14" s="1"/>
  <c r="K19" i="14"/>
  <c r="P19" i="14" s="1"/>
  <c r="K18" i="14"/>
  <c r="P18" i="14" s="1"/>
  <c r="K17" i="14"/>
  <c r="P17" i="14" s="1"/>
  <c r="K16" i="14"/>
  <c r="P16" i="14" s="1"/>
  <c r="K15" i="14"/>
  <c r="P15" i="14" s="1"/>
  <c r="K14" i="14"/>
  <c r="P14" i="14" s="1"/>
  <c r="K13" i="14"/>
  <c r="P13" i="14" s="1"/>
  <c r="K12" i="14"/>
  <c r="P12" i="14" s="1"/>
  <c r="K11" i="14"/>
  <c r="P11" i="14" s="1"/>
  <c r="K10" i="14"/>
  <c r="P10" i="14" s="1"/>
  <c r="K9" i="14"/>
  <c r="P9" i="14" s="1"/>
  <c r="K8" i="14"/>
  <c r="P8" i="14" s="1"/>
  <c r="K7" i="14"/>
  <c r="P7" i="14" s="1"/>
  <c r="P24" i="14" l="1"/>
  <c r="N24" i="14" s="1"/>
  <c r="P35" i="14"/>
  <c r="M35" i="14" s="1"/>
  <c r="N36" i="14" l="1"/>
  <c r="N42" i="14" l="1"/>
  <c r="N44" i="14" s="1"/>
</calcChain>
</file>

<file path=xl/sharedStrings.xml><?xml version="1.0" encoding="utf-8"?>
<sst xmlns="http://schemas.openxmlformats.org/spreadsheetml/2006/main" count="366" uniqueCount="75">
  <si>
    <t>大</t>
    <rPh sb="0" eb="1">
      <t>ダイ</t>
    </rPh>
    <phoneticPr fontId="1"/>
  </si>
  <si>
    <t>中</t>
    <rPh sb="0" eb="1">
      <t>チュウ</t>
    </rPh>
    <phoneticPr fontId="1"/>
  </si>
  <si>
    <t>小</t>
    <rPh sb="0" eb="1">
      <t>ショウ</t>
    </rPh>
    <phoneticPr fontId="1"/>
  </si>
  <si>
    <t>円</t>
    <rPh sb="0" eb="1">
      <t>エン</t>
    </rPh>
    <phoneticPr fontId="1"/>
  </si>
  <si>
    <t>台</t>
    <rPh sb="0" eb="1">
      <t>ダイ</t>
    </rPh>
    <phoneticPr fontId="1"/>
  </si>
  <si>
    <t>式</t>
    <rPh sb="0" eb="1">
      <t>シキ</t>
    </rPh>
    <phoneticPr fontId="1"/>
  </si>
  <si>
    <t>地域区分</t>
    <rPh sb="0" eb="4">
      <t>チイキクブン</t>
    </rPh>
    <phoneticPr fontId="1"/>
  </si>
  <si>
    <t>省エネレベル</t>
    <rPh sb="0" eb="1">
      <t>ショウ</t>
    </rPh>
    <phoneticPr fontId="1"/>
  </si>
  <si>
    <t>省エネ基準</t>
    <rPh sb="0" eb="1">
      <t>ショウ</t>
    </rPh>
    <rPh sb="3" eb="5">
      <t>キジュン</t>
    </rPh>
    <phoneticPr fontId="1"/>
  </si>
  <si>
    <t>ZEH水準</t>
    <rPh sb="3" eb="5">
      <t>スイジュン</t>
    </rPh>
    <phoneticPr fontId="1"/>
  </si>
  <si>
    <t>対象建物</t>
    <rPh sb="0" eb="2">
      <t>タイショウ</t>
    </rPh>
    <rPh sb="2" eb="4">
      <t>タテモノ</t>
    </rPh>
    <phoneticPr fontId="1"/>
  </si>
  <si>
    <t xml:space="preserve"> 補助対象工事</t>
    <phoneticPr fontId="7"/>
  </si>
  <si>
    <t>数量</t>
  </si>
  <si>
    <t>モデル工事費（単価）</t>
    <rPh sb="3" eb="6">
      <t>コウジヒ</t>
    </rPh>
    <rPh sb="7" eb="9">
      <t>タンカ</t>
    </rPh>
    <phoneticPr fontId="1"/>
  </si>
  <si>
    <t>窓</t>
  </si>
  <si>
    <t>ガラス
交換</t>
    <phoneticPr fontId="7"/>
  </si>
  <si>
    <t>枚</t>
  </si>
  <si>
    <t>円／枚</t>
    <rPh sb="0" eb="1">
      <t>エン</t>
    </rPh>
    <rPh sb="2" eb="3">
      <t>マイ</t>
    </rPh>
    <phoneticPr fontId="7"/>
  </si>
  <si>
    <t>円</t>
    <phoneticPr fontId="7"/>
  </si>
  <si>
    <t>内窓設置</t>
    <phoneticPr fontId="7"/>
  </si>
  <si>
    <t>箇所</t>
  </si>
  <si>
    <t>円／箇所</t>
    <rPh sb="0" eb="1">
      <t>エン</t>
    </rPh>
    <rPh sb="2" eb="4">
      <t>カショ</t>
    </rPh>
    <phoneticPr fontId="7"/>
  </si>
  <si>
    <t>外窓交換</t>
    <phoneticPr fontId="7"/>
  </si>
  <si>
    <t>ドア</t>
  </si>
  <si>
    <t>外壁</t>
    <rPh sb="0" eb="2">
      <t>ガイヘキ</t>
    </rPh>
    <phoneticPr fontId="7"/>
  </si>
  <si>
    <t>A-C</t>
    <phoneticPr fontId="7"/>
  </si>
  <si>
    <t>㎥</t>
    <phoneticPr fontId="7"/>
  </si>
  <si>
    <t xml:space="preserve">円／㎥  </t>
    <phoneticPr fontId="7"/>
  </si>
  <si>
    <t>D-F</t>
    <phoneticPr fontId="7"/>
  </si>
  <si>
    <t>床</t>
    <rPh sb="0" eb="1">
      <t>ユカ</t>
    </rPh>
    <phoneticPr fontId="7"/>
  </si>
  <si>
    <t>太陽熱利用システム</t>
    <phoneticPr fontId="7"/>
  </si>
  <si>
    <t>円／戸</t>
    <rPh sb="0" eb="1">
      <t>エン</t>
    </rPh>
    <rPh sb="2" eb="3">
      <t>コ</t>
    </rPh>
    <phoneticPr fontId="7"/>
  </si>
  <si>
    <t>高断熱浴槽</t>
    <rPh sb="0" eb="5">
      <t>コウダンネツヨクソウ</t>
    </rPh>
    <phoneticPr fontId="7"/>
  </si>
  <si>
    <t>円／戸</t>
    <rPh sb="0" eb="1">
      <t>エン</t>
    </rPh>
    <phoneticPr fontId="7"/>
  </si>
  <si>
    <t>高効率給湯器</t>
    <phoneticPr fontId="7"/>
  </si>
  <si>
    <t>円／戸</t>
    <phoneticPr fontId="7"/>
  </si>
  <si>
    <t>節湯水栓</t>
    <phoneticPr fontId="7"/>
  </si>
  <si>
    <t xml:space="preserve">円／台 </t>
    <rPh sb="0" eb="1">
      <t>エン</t>
    </rPh>
    <rPh sb="2" eb="3">
      <t>ダイ</t>
    </rPh>
    <phoneticPr fontId="7"/>
  </si>
  <si>
    <t>蓄電池</t>
    <phoneticPr fontId="1"/>
  </si>
  <si>
    <t>LED照明</t>
    <phoneticPr fontId="1"/>
  </si>
  <si>
    <t>諸経費等（諸経費等を別項目としている場合に記入）</t>
    <rPh sb="0" eb="3">
      <t>ショケイヒ</t>
    </rPh>
    <rPh sb="3" eb="4">
      <t>トウ</t>
    </rPh>
    <rPh sb="5" eb="8">
      <t>ショケイヒ</t>
    </rPh>
    <rPh sb="8" eb="9">
      <t>トウ</t>
    </rPh>
    <rPh sb="10" eb="13">
      <t>ベツコウモク</t>
    </rPh>
    <rPh sb="18" eb="20">
      <t>バアイ</t>
    </rPh>
    <rPh sb="21" eb="23">
      <t>キニュウ</t>
    </rPh>
    <phoneticPr fontId="1"/>
  </si>
  <si>
    <t>値引き（値引きを別項目としている場合に記入）</t>
    <rPh sb="0" eb="2">
      <t>ネビ</t>
    </rPh>
    <rPh sb="4" eb="6">
      <t>ネビ</t>
    </rPh>
    <rPh sb="8" eb="11">
      <t>ベツコウモク</t>
    </rPh>
    <rPh sb="16" eb="18">
      <t>バアイ</t>
    </rPh>
    <rPh sb="19" eb="21">
      <t>キニュウ</t>
    </rPh>
    <phoneticPr fontId="1"/>
  </si>
  <si>
    <t>※諸経費等、値引きの項目に記載する金額は、全体工事費に占める補助対象工事費の率で按分した金額となります。
※消費税は補助対象工事費用に含まれませんので、補助申請額の算定には消費税を除く金額を記入してください。</t>
    <rPh sb="1" eb="4">
      <t>ショケイヒ</t>
    </rPh>
    <rPh sb="4" eb="5">
      <t>トウ</t>
    </rPh>
    <rPh sb="6" eb="8">
      <t>ネビ</t>
    </rPh>
    <rPh sb="10" eb="12">
      <t>コウモク</t>
    </rPh>
    <rPh sb="13" eb="15">
      <t>キサイ</t>
    </rPh>
    <rPh sb="17" eb="19">
      <t>キンガク</t>
    </rPh>
    <rPh sb="21" eb="26">
      <t>ゼンタイコウジヒ</t>
    </rPh>
    <rPh sb="27" eb="28">
      <t>シ</t>
    </rPh>
    <rPh sb="30" eb="34">
      <t>ホジョタイショウ</t>
    </rPh>
    <rPh sb="34" eb="37">
      <t>コウジヒ</t>
    </rPh>
    <rPh sb="38" eb="39">
      <t>リツ</t>
    </rPh>
    <rPh sb="40" eb="42">
      <t>アンブン</t>
    </rPh>
    <rPh sb="44" eb="46">
      <t>キンガク</t>
    </rPh>
    <rPh sb="54" eb="57">
      <t>ショウヒゼイ</t>
    </rPh>
    <rPh sb="58" eb="66">
      <t>ホジョタイショウコウジヒヨウ</t>
    </rPh>
    <rPh sb="67" eb="68">
      <t>フク</t>
    </rPh>
    <rPh sb="76" eb="81">
      <t>ホジョシンセイガク</t>
    </rPh>
    <rPh sb="82" eb="84">
      <t>サンテイ</t>
    </rPh>
    <rPh sb="86" eb="89">
      <t>ショウヒゼイ</t>
    </rPh>
    <rPh sb="95" eb="97">
      <t>キニュウ</t>
    </rPh>
    <phoneticPr fontId="1"/>
  </si>
  <si>
    <t>省エネ設計等に要する費用</t>
    <rPh sb="0" eb="1">
      <t>ショウ</t>
    </rPh>
    <rPh sb="4" eb="5">
      <t>ヨウ</t>
    </rPh>
    <rPh sb="7" eb="9">
      <t>ヒヨウ</t>
    </rPh>
    <phoneticPr fontId="1"/>
  </si>
  <si>
    <t>重量化に伴う構造補強工事（全体改修の場合のみ対象）</t>
    <rPh sb="0" eb="3">
      <t>ジュウリョウカ</t>
    </rPh>
    <rPh sb="4" eb="5">
      <t>トモナ</t>
    </rPh>
    <rPh sb="6" eb="12">
      <t>コウゾウホキョウコウジ</t>
    </rPh>
    <rPh sb="13" eb="17">
      <t>ゼンタイカイシュウ</t>
    </rPh>
    <rPh sb="18" eb="20">
      <t>バアイ</t>
    </rPh>
    <rPh sb="22" eb="24">
      <t>タイショウ</t>
    </rPh>
    <phoneticPr fontId="1"/>
  </si>
  <si>
    <t>燃料電池システム</t>
    <rPh sb="0" eb="4">
      <t>ネンリョウデンチ</t>
    </rPh>
    <phoneticPr fontId="7"/>
  </si>
  <si>
    <t>節水型トイレ（掃除しやすい機能なし）</t>
    <rPh sb="0" eb="3">
      <t>セッスイガタ</t>
    </rPh>
    <phoneticPr fontId="7"/>
  </si>
  <si>
    <t>節水型トイレ（掃除しやすい機能有）</t>
    <rPh sb="0" eb="3">
      <t>セッスイガタ</t>
    </rPh>
    <rPh sb="15" eb="16">
      <t>アリ</t>
    </rPh>
    <phoneticPr fontId="7"/>
  </si>
  <si>
    <t>様式第１－１（第７条関係）</t>
    <rPh sb="0" eb="2">
      <t>ヨウシキ</t>
    </rPh>
    <rPh sb="2" eb="3">
      <t>ダイ</t>
    </rPh>
    <rPh sb="7" eb="8">
      <t>ダイ</t>
    </rPh>
    <rPh sb="9" eb="10">
      <t>ジョウ</t>
    </rPh>
    <rPh sb="10" eb="12">
      <t>カンケイ</t>
    </rPh>
    <phoneticPr fontId="1"/>
  </si>
  <si>
    <t>内訳書</t>
    <phoneticPr fontId="1"/>
  </si>
  <si>
    <t>申請者名</t>
    <rPh sb="0" eb="3">
      <t>シンセイシャ</t>
    </rPh>
    <rPh sb="3" eb="4">
      <t>メイ</t>
    </rPh>
    <phoneticPr fontId="1"/>
  </si>
  <si>
    <t>既存開口部の断熱
改修</t>
    <phoneticPr fontId="7"/>
  </si>
  <si>
    <t>モデル工事費（小計）</t>
    <phoneticPr fontId="7"/>
  </si>
  <si>
    <t>Ａ　開口部や躯体等の断熱化に係る改修工事</t>
    <phoneticPr fontId="7"/>
  </si>
  <si>
    <r>
      <t>既存外壁、屋根・天井、床の断熱</t>
    </r>
    <r>
      <rPr>
        <sz val="8"/>
        <color theme="1"/>
        <rFont val="ＭＳ 明朝"/>
        <family val="1"/>
        <charset val="128"/>
      </rPr>
      <t xml:space="preserve">
（</t>
    </r>
    <r>
      <rPr>
        <sz val="10"/>
        <color theme="1"/>
        <rFont val="ＭＳ 明朝"/>
        <family val="1"/>
        <charset val="128"/>
      </rPr>
      <t>使用する断熱材の区分に応じた欄に数量を記載してください。）</t>
    </r>
    <rPh sb="17" eb="19">
      <t>シヨウ</t>
    </rPh>
    <rPh sb="21" eb="24">
      <t>ダンネツザイ</t>
    </rPh>
    <rPh sb="25" eb="27">
      <t>クブン</t>
    </rPh>
    <rPh sb="28" eb="29">
      <t>オウ</t>
    </rPh>
    <rPh sb="31" eb="32">
      <t>ラン</t>
    </rPh>
    <rPh sb="33" eb="35">
      <t>スウリョウ</t>
    </rPh>
    <rPh sb="36" eb="38">
      <t>キサイ</t>
    </rPh>
    <phoneticPr fontId="7"/>
  </si>
  <si>
    <t>　屋根・
天井</t>
    <rPh sb="1" eb="3">
      <t>ヤネ</t>
    </rPh>
    <rPh sb="5" eb="7">
      <t>テンジョウ</t>
    </rPh>
    <phoneticPr fontId="7"/>
  </si>
  <si>
    <t>Ｂ　設備の効率化に係る工事</t>
    <phoneticPr fontId="7"/>
  </si>
  <si>
    <t>Ｂの合計額
※「モデル工事費（小計）」と「実際の工事費」のうち、いずれか低い額の合計</t>
    <phoneticPr fontId="7"/>
  </si>
  <si>
    <t>その他（③）</t>
    <phoneticPr fontId="1"/>
  </si>
  <si>
    <t>④×補助率（4/5）　　※千円未満切り捨て</t>
    <phoneticPr fontId="7"/>
  </si>
  <si>
    <r>
      <rPr>
        <b/>
        <sz val="18"/>
        <color theme="1"/>
        <rFont val="ＭＳ 明朝"/>
        <family val="1"/>
        <charset val="128"/>
      </rPr>
      <t>補助申請額</t>
    </r>
    <r>
      <rPr>
        <sz val="11"/>
        <color theme="1"/>
        <rFont val="ＭＳ 明朝"/>
        <family val="1"/>
        <charset val="128"/>
      </rPr>
      <t>（⑤、⑥のいずれか低い額）</t>
    </r>
    <phoneticPr fontId="7"/>
  </si>
  <si>
    <t>コージェネレーション設備</t>
    <phoneticPr fontId="7"/>
  </si>
  <si>
    <t>戸建住宅</t>
  </si>
  <si>
    <t>①</t>
    <phoneticPr fontId="1"/>
  </si>
  <si>
    <t>Ａの合計額
※「モデル工事費（小計）」と「実際の工事費」のうち、いずれか低い額の合計</t>
    <phoneticPr fontId="1"/>
  </si>
  <si>
    <t>②</t>
    <phoneticPr fontId="1"/>
  </si>
  <si>
    <t>Ｂ≦Ａに補正</t>
    <phoneticPr fontId="1"/>
  </si>
  <si>
    <t>④</t>
    <phoneticPr fontId="1"/>
  </si>
  <si>
    <t>小計（①＋②＋③）</t>
    <phoneticPr fontId="1"/>
  </si>
  <si>
    <t>⑤</t>
    <phoneticPr fontId="1"/>
  </si>
  <si>
    <t>補助金額の算定</t>
    <phoneticPr fontId="7"/>
  </si>
  <si>
    <t>⑥</t>
    <phoneticPr fontId="1"/>
  </si>
  <si>
    <t>上限額</t>
    <phoneticPr fontId="1"/>
  </si>
  <si>
    <t>実際の工事費</t>
    <phoneticPr fontId="1"/>
  </si>
  <si>
    <t>安城　太郎</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</si>
</sst>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0.0;[Red]\-#,##0.0"/>
  </numFmts>
  <fonts count="14" x14ac:knownFonts="1">
    <font>
      <sz val="11"/>
      <color theme="1"/>
      <name val="ＭＳ Ｐゴシック"/>
      <family val="2"/>
      <scheme val="minor"/>
    </font>
    <font>
      <sz val="6"/>
      <name val="ＭＳ Ｐゴシック"/>
      <family val="3"/>
      <charset val="128"/>
      <scheme val="minor"/>
    </font>
    <font>
      <sz val="12"/>
      <name val="ＭＳ Ｐ明朝"/>
      <family val="1"/>
      <charset val="128"/>
    </font>
    <font>
      <sz val="11"/>
      <name val="ＭＳ Ｐゴシック"/>
      <family val="3"/>
      <charset val="128"/>
    </font>
    <font>
      <sz val="11"/>
      <name val="ＭＳ 明朝"/>
      <family val="1"/>
      <charset val="128"/>
    </font>
    <font>
      <sz val="11"/>
      <color theme="1"/>
      <name val="ＭＳ Ｐゴシック"/>
      <family val="2"/>
      <scheme val="minor"/>
    </font>
    <font>
      <sz val="11"/>
      <color theme="1"/>
      <name val="HG丸ｺﾞｼｯｸM-PRO"/>
      <family val="3"/>
      <charset val="128"/>
    </font>
    <font>
      <sz val="6"/>
      <name val="ＭＳ Ｐゴシック"/>
      <family val="2"/>
      <charset val="128"/>
      <scheme val="minor"/>
    </font>
    <font>
      <sz val="11"/>
      <color theme="1"/>
      <name val="ＭＳ 明朝"/>
      <family val="1"/>
      <charset val="128"/>
    </font>
    <font>
      <sz val="16"/>
      <color theme="1"/>
      <name val="ＭＳ 明朝"/>
      <family val="1"/>
      <charset val="128"/>
    </font>
    <font>
      <b/>
      <sz val="18"/>
      <color theme="1"/>
      <name val="ＭＳ 明朝"/>
      <family val="1"/>
      <charset val="128"/>
    </font>
    <font>
      <sz val="8"/>
      <color theme="1"/>
      <name val="ＭＳ 明朝"/>
      <family val="1"/>
      <charset val="128"/>
    </font>
    <font>
      <sz val="10"/>
      <color theme="1"/>
      <name val="ＭＳ 明朝"/>
      <family val="1"/>
      <charset val="128"/>
    </font>
    <font>
      <sz val="14"/>
      <color rgb="FFFF0000"/>
      <name val="BIZ UDPゴシック"/>
      <family val="3"/>
      <charset val="128"/>
    </font>
  </fonts>
  <fills count="5">
    <fill>
      <patternFill patternType="none"/>
    </fill>
    <fill>
      <patternFill patternType="gray125"/>
    </fill>
    <fill>
      <patternFill patternType="solid">
        <fgColor rgb="FFFFFF99"/>
        <bgColor indexed="64"/>
      </patternFill>
    </fill>
    <fill>
      <patternFill patternType="solid">
        <fgColor theme="0"/>
        <bgColor indexed="64"/>
      </patternFill>
    </fill>
    <fill>
      <patternFill patternType="solid">
        <fgColor rgb="FFD9D9D9"/>
        <bgColor indexed="64"/>
      </patternFill>
    </fill>
  </fills>
  <borders count="99">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auto="1"/>
      </left>
      <right/>
      <top/>
      <bottom/>
      <diagonal/>
    </border>
    <border>
      <left/>
      <right style="thin">
        <color auto="1"/>
      </right>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top/>
      <bottom style="medium">
        <color indexed="64"/>
      </bottom>
      <diagonal/>
    </border>
    <border>
      <left/>
      <right/>
      <top style="thin">
        <color indexed="64"/>
      </top>
      <bottom style="double">
        <color indexed="64"/>
      </bottom>
      <diagonal/>
    </border>
    <border>
      <left style="thin">
        <color indexed="64"/>
      </left>
      <right/>
      <top/>
      <bottom style="double">
        <color indexed="64"/>
      </bottom>
      <diagonal/>
    </border>
    <border>
      <left/>
      <right style="thin">
        <color auto="1"/>
      </right>
      <top/>
      <bottom style="double">
        <color indexed="64"/>
      </bottom>
      <diagonal/>
    </border>
    <border>
      <left/>
      <right/>
      <top style="double">
        <color indexed="64"/>
      </top>
      <bottom style="medium">
        <color indexed="64"/>
      </bottom>
      <diagonal/>
    </border>
    <border>
      <left/>
      <right/>
      <top style="medium">
        <color indexed="64"/>
      </top>
      <bottom/>
      <diagonal/>
    </border>
    <border>
      <left/>
      <right/>
      <top style="medium">
        <color indexed="64"/>
      </top>
      <bottom style="thin">
        <color indexed="64"/>
      </bottom>
      <diagonal/>
    </border>
    <border>
      <left style="double">
        <color indexed="64"/>
      </left>
      <right style="medium">
        <color indexed="64"/>
      </right>
      <top style="double">
        <color indexed="64"/>
      </top>
      <bottom style="double">
        <color indexed="64"/>
      </bottom>
      <diagonal/>
    </border>
    <border>
      <left style="medium">
        <color indexed="64"/>
      </left>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style="medium">
        <color indexed="64"/>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top/>
      <bottom style="hair">
        <color indexed="64"/>
      </bottom>
      <diagonal/>
    </border>
    <border>
      <left style="thin">
        <color indexed="64"/>
      </left>
      <right style="thin">
        <color indexed="64"/>
      </right>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top style="hair">
        <color indexed="64"/>
      </top>
      <bottom style="double">
        <color indexed="64"/>
      </bottom>
      <diagonal/>
    </border>
    <border>
      <left style="thin">
        <color indexed="64"/>
      </left>
      <right style="medium">
        <color indexed="64"/>
      </right>
      <top style="hair">
        <color indexed="64"/>
      </top>
      <bottom style="double">
        <color indexed="64"/>
      </bottom>
      <diagonal/>
    </border>
    <border>
      <left style="thin">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hair">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double">
        <color indexed="64"/>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right style="medium">
        <color indexed="64"/>
      </right>
      <top/>
      <bottom/>
      <diagonal/>
    </border>
    <border>
      <left style="medium">
        <color indexed="64"/>
      </left>
      <right style="thin">
        <color indexed="64"/>
      </right>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style="thin">
        <color indexed="64"/>
      </left>
      <right/>
      <top style="thin">
        <color indexed="64"/>
      </top>
      <bottom style="double">
        <color indexed="64"/>
      </bottom>
      <diagonal style="thin">
        <color indexed="64"/>
      </diagonal>
    </border>
    <border diagonalUp="1">
      <left/>
      <right/>
      <top style="thin">
        <color indexed="64"/>
      </top>
      <bottom style="double">
        <color indexed="64"/>
      </bottom>
      <diagonal style="thin">
        <color indexed="64"/>
      </diagonal>
    </border>
    <border diagonalUp="1">
      <left/>
      <right style="thin">
        <color indexed="64"/>
      </right>
      <top style="thin">
        <color indexed="64"/>
      </top>
      <bottom style="double">
        <color indexed="64"/>
      </bottom>
      <diagonal style="thin">
        <color indexed="64"/>
      </diagonal>
    </border>
    <border>
      <left/>
      <right style="thin">
        <color indexed="64"/>
      </right>
      <top style="double">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hair">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medium">
        <color indexed="64"/>
      </bottom>
      <diagonal/>
    </border>
  </borders>
  <cellStyleXfs count="3">
    <xf numFmtId="0" fontId="0" fillId="0" borderId="0"/>
    <xf numFmtId="0" fontId="3" fillId="0" borderId="0"/>
    <xf numFmtId="38" fontId="5" fillId="0" borderId="0" applyFont="0" applyFill="0" applyBorder="0" applyAlignment="0" applyProtection="0">
      <alignment vertical="center"/>
    </xf>
  </cellStyleXfs>
  <cellXfs count="258">
    <xf numFmtId="0" fontId="0" fillId="0" borderId="0" xfId="0"/>
    <xf numFmtId="0" fontId="2" fillId="0" borderId="2" xfId="0" applyFont="1" applyBorder="1" applyAlignment="1" applyProtection="1">
      <alignment vertical="center"/>
      <protection locked="0"/>
    </xf>
    <xf numFmtId="0" fontId="2" fillId="0" borderId="2" xfId="0" applyFont="1" applyBorder="1" applyAlignment="1" applyProtection="1">
      <alignment horizontal="left" vertical="center"/>
    </xf>
    <xf numFmtId="0" fontId="2" fillId="0" borderId="2" xfId="0" applyFont="1" applyBorder="1" applyAlignment="1" applyProtection="1">
      <alignment horizontal="center" vertical="center"/>
    </xf>
    <xf numFmtId="0" fontId="0" fillId="0" borderId="0" xfId="0" applyAlignment="1" applyProtection="1">
      <alignment vertical="center"/>
    </xf>
    <xf numFmtId="0" fontId="0" fillId="0" borderId="2" xfId="0" applyBorder="1" applyAlignment="1" applyProtection="1">
      <alignment vertical="center"/>
    </xf>
    <xf numFmtId="0" fontId="2" fillId="0" borderId="2" xfId="0" applyFont="1" applyBorder="1" applyAlignment="1" applyProtection="1">
      <alignment vertical="center" shrinkToFit="1"/>
    </xf>
    <xf numFmtId="0" fontId="6" fillId="0" borderId="0" xfId="0" applyFont="1" applyAlignment="1">
      <alignment vertical="center"/>
    </xf>
    <xf numFmtId="0" fontId="6" fillId="0" borderId="0" xfId="0" applyFont="1" applyAlignment="1">
      <alignment vertical="center" shrinkToFit="1"/>
    </xf>
    <xf numFmtId="0" fontId="6" fillId="0" borderId="0" xfId="0" applyFont="1" applyAlignment="1">
      <alignment horizontal="right" vertical="center"/>
    </xf>
    <xf numFmtId="0" fontId="4" fillId="0" borderId="0" xfId="0" applyFont="1" applyAlignment="1">
      <alignment vertical="center"/>
    </xf>
    <xf numFmtId="176" fontId="6" fillId="0" borderId="0" xfId="0" applyNumberFormat="1" applyFont="1" applyAlignment="1">
      <alignment vertical="center"/>
    </xf>
    <xf numFmtId="0" fontId="6" fillId="0" borderId="0" xfId="0" applyFont="1" applyAlignment="1">
      <alignment horizontal="center" vertical="center"/>
    </xf>
    <xf numFmtId="0" fontId="6" fillId="0" borderId="0" xfId="0" applyFont="1" applyAlignment="1">
      <alignment horizontal="center" vertical="center" shrinkToFit="1"/>
    </xf>
    <xf numFmtId="0" fontId="8" fillId="0" borderId="0" xfId="0" applyFont="1" applyAlignment="1">
      <alignment vertical="center"/>
    </xf>
    <xf numFmtId="0" fontId="9" fillId="0" borderId="0" xfId="0" applyFont="1" applyAlignment="1">
      <alignment horizontal="right"/>
    </xf>
    <xf numFmtId="0" fontId="8" fillId="0" borderId="0" xfId="0" applyFont="1" applyAlignment="1">
      <alignment horizontal="center" vertical="center"/>
    </xf>
    <xf numFmtId="0" fontId="8" fillId="0" borderId="26" xfId="0" applyFont="1" applyBorder="1" applyAlignment="1">
      <alignment horizontal="center" vertical="center"/>
    </xf>
    <xf numFmtId="0" fontId="8" fillId="0" borderId="42" xfId="0" applyFont="1" applyBorder="1" applyAlignment="1">
      <alignment horizontal="center" vertical="center" wrapText="1"/>
    </xf>
    <xf numFmtId="0" fontId="8" fillId="2" borderId="43" xfId="0" applyFont="1" applyFill="1" applyBorder="1" applyAlignment="1">
      <alignment horizontal="center" vertical="center" wrapText="1"/>
    </xf>
    <xf numFmtId="0" fontId="8" fillId="0" borderId="44" xfId="0" applyFont="1" applyBorder="1" applyAlignment="1">
      <alignment horizontal="center" vertical="center" wrapText="1"/>
    </xf>
    <xf numFmtId="0" fontId="8" fillId="0" borderId="45" xfId="0" applyFont="1" applyBorder="1" applyAlignment="1">
      <alignment horizontal="center" vertical="center" wrapText="1"/>
    </xf>
    <xf numFmtId="0" fontId="8" fillId="0" borderId="47" xfId="0" applyFont="1" applyBorder="1" applyAlignment="1">
      <alignment horizontal="center" vertical="center" wrapText="1"/>
    </xf>
    <xf numFmtId="0" fontId="8" fillId="2" borderId="48" xfId="0" applyFont="1" applyFill="1" applyBorder="1" applyAlignment="1">
      <alignment horizontal="center" vertical="center" wrapText="1"/>
    </xf>
    <xf numFmtId="0" fontId="8" fillId="0" borderId="49" xfId="0" applyFont="1" applyBorder="1" applyAlignment="1">
      <alignment horizontal="center" vertical="center" wrapText="1"/>
    </xf>
    <xf numFmtId="0" fontId="8" fillId="0" borderId="50" xfId="0" applyFont="1" applyBorder="1" applyAlignment="1">
      <alignment horizontal="center" vertical="center" wrapText="1"/>
    </xf>
    <xf numFmtId="0" fontId="8" fillId="2" borderId="11" xfId="0" applyFont="1" applyFill="1" applyBorder="1" applyAlignment="1">
      <alignment horizontal="center" vertical="center" wrapText="1"/>
    </xf>
    <xf numFmtId="0" fontId="8" fillId="0" borderId="52" xfId="0" applyFont="1" applyBorder="1" applyAlignment="1">
      <alignment horizontal="center" vertical="center" wrapText="1"/>
    </xf>
    <xf numFmtId="0" fontId="8" fillId="0" borderId="53" xfId="0" applyFont="1" applyBorder="1" applyAlignment="1">
      <alignment horizontal="center" vertical="center" wrapText="1"/>
    </xf>
    <xf numFmtId="0" fontId="8" fillId="2" borderId="54" xfId="0" applyFont="1" applyFill="1" applyBorder="1" applyAlignment="1">
      <alignment horizontal="center" vertical="center" wrapText="1"/>
    </xf>
    <xf numFmtId="177" fontId="8" fillId="2" borderId="43" xfId="2" applyNumberFormat="1" applyFont="1" applyFill="1" applyBorder="1" applyAlignment="1" applyProtection="1">
      <alignment horizontal="center" vertical="center" wrapText="1"/>
      <protection locked="0"/>
    </xf>
    <xf numFmtId="177" fontId="8" fillId="2" borderId="11" xfId="2" applyNumberFormat="1" applyFont="1" applyFill="1" applyBorder="1" applyAlignment="1" applyProtection="1">
      <alignment horizontal="center" vertical="center" wrapText="1"/>
      <protection locked="0"/>
    </xf>
    <xf numFmtId="177" fontId="8" fillId="2" borderId="13" xfId="2" applyNumberFormat="1" applyFont="1" applyFill="1" applyBorder="1" applyAlignment="1" applyProtection="1">
      <alignment horizontal="center" vertical="center" wrapText="1"/>
      <protection locked="0"/>
    </xf>
    <xf numFmtId="0" fontId="8" fillId="0" borderId="16" xfId="0" applyFont="1" applyBorder="1" applyAlignment="1">
      <alignment horizontal="center" vertical="center" wrapText="1"/>
    </xf>
    <xf numFmtId="177" fontId="8" fillId="2" borderId="24" xfId="2" applyNumberFormat="1" applyFont="1" applyFill="1" applyBorder="1" applyAlignment="1" applyProtection="1">
      <alignment horizontal="center" vertical="center" wrapText="1"/>
      <protection locked="0"/>
    </xf>
    <xf numFmtId="0" fontId="8" fillId="0" borderId="61" xfId="0" applyFont="1" applyBorder="1" applyAlignment="1">
      <alignment horizontal="center" vertical="center" wrapText="1"/>
    </xf>
    <xf numFmtId="0" fontId="8" fillId="0" borderId="63" xfId="0" applyFont="1" applyBorder="1" applyAlignment="1">
      <alignment horizontal="center" vertical="center" wrapText="1"/>
    </xf>
    <xf numFmtId="0" fontId="8" fillId="0" borderId="69" xfId="0" applyFont="1" applyBorder="1" applyAlignment="1">
      <alignment horizontal="center" vertical="center" wrapText="1"/>
    </xf>
    <xf numFmtId="0" fontId="8" fillId="0" borderId="74" xfId="0" applyFont="1" applyBorder="1" applyAlignment="1">
      <alignment horizontal="center" vertical="center" wrapText="1"/>
    </xf>
    <xf numFmtId="0" fontId="8" fillId="0" borderId="75" xfId="0" applyFont="1" applyBorder="1" applyAlignment="1">
      <alignment horizontal="center" vertical="center" wrapText="1"/>
    </xf>
    <xf numFmtId="0" fontId="8" fillId="0" borderId="76" xfId="0" applyFont="1" applyBorder="1" applyAlignment="1">
      <alignment horizontal="center" vertical="center" wrapText="1"/>
    </xf>
    <xf numFmtId="0" fontId="8" fillId="0" borderId="79" xfId="0" applyFont="1" applyBorder="1" applyAlignment="1">
      <alignment horizontal="center" vertical="center" wrapText="1"/>
    </xf>
    <xf numFmtId="38" fontId="4" fillId="2" borderId="66" xfId="2" applyFont="1" applyFill="1" applyBorder="1" applyAlignment="1" applyProtection="1">
      <alignment horizontal="center" vertical="center" wrapText="1"/>
      <protection locked="0"/>
    </xf>
    <xf numFmtId="38" fontId="4" fillId="0" borderId="68" xfId="2" applyFont="1" applyFill="1" applyBorder="1" applyAlignment="1">
      <alignment horizontal="center" vertical="center" wrapText="1"/>
    </xf>
    <xf numFmtId="38" fontId="4" fillId="2" borderId="43" xfId="2" applyFont="1" applyFill="1" applyBorder="1" applyAlignment="1" applyProtection="1">
      <alignment horizontal="center" vertical="center" wrapText="1"/>
      <protection locked="0"/>
    </xf>
    <xf numFmtId="38" fontId="4" fillId="0" borderId="69" xfId="2" applyFont="1" applyFill="1" applyBorder="1" applyAlignment="1">
      <alignment horizontal="center" vertical="center" wrapText="1"/>
    </xf>
    <xf numFmtId="38" fontId="4" fillId="2" borderId="6" xfId="2" applyFont="1" applyFill="1" applyBorder="1" applyAlignment="1" applyProtection="1">
      <alignment horizontal="center" vertical="center" wrapText="1"/>
      <protection locked="0"/>
    </xf>
    <xf numFmtId="38" fontId="4" fillId="0" borderId="70" xfId="2" applyFont="1" applyFill="1" applyBorder="1" applyAlignment="1">
      <alignment horizontal="center" vertical="center" wrapText="1"/>
    </xf>
    <xf numFmtId="38" fontId="4" fillId="2" borderId="3" xfId="2" applyFont="1" applyFill="1" applyBorder="1" applyAlignment="1" applyProtection="1">
      <alignment horizontal="center" vertical="center" wrapText="1"/>
      <protection locked="0"/>
    </xf>
    <xf numFmtId="38" fontId="4" fillId="2" borderId="2" xfId="2" applyFont="1" applyFill="1" applyBorder="1" applyAlignment="1" applyProtection="1">
      <alignment horizontal="center" vertical="center" wrapText="1"/>
      <protection locked="0"/>
    </xf>
    <xf numFmtId="0" fontId="4" fillId="0" borderId="69" xfId="0" applyFont="1" applyBorder="1" applyAlignment="1">
      <alignment horizontal="center" vertical="center" wrapText="1"/>
    </xf>
    <xf numFmtId="38" fontId="4" fillId="2" borderId="11" xfId="2" applyFont="1" applyFill="1" applyBorder="1" applyAlignment="1" applyProtection="1">
      <alignment horizontal="center" vertical="center" wrapText="1"/>
      <protection locked="0"/>
    </xf>
    <xf numFmtId="38" fontId="4" fillId="2" borderId="7" xfId="2" applyFont="1" applyFill="1" applyBorder="1" applyAlignment="1" applyProtection="1">
      <alignment horizontal="center" vertical="center" wrapText="1"/>
      <protection locked="0"/>
    </xf>
    <xf numFmtId="0" fontId="4" fillId="0" borderId="71" xfId="0" applyFont="1" applyBorder="1" applyAlignment="1">
      <alignment horizontal="center" vertical="center" wrapText="1"/>
    </xf>
    <xf numFmtId="0" fontId="4" fillId="0" borderId="72" xfId="0" applyFont="1" applyBorder="1" applyAlignment="1">
      <alignment horizontal="center" vertical="center" wrapText="1"/>
    </xf>
    <xf numFmtId="0" fontId="4" fillId="0" borderId="73" xfId="0" applyFont="1" applyBorder="1" applyAlignment="1">
      <alignment horizontal="center" vertical="center" wrapText="1"/>
    </xf>
    <xf numFmtId="0" fontId="4" fillId="0" borderId="75" xfId="0" applyFont="1" applyBorder="1" applyAlignment="1">
      <alignment horizontal="center" vertical="center" wrapText="1"/>
    </xf>
    <xf numFmtId="38" fontId="4" fillId="2" borderId="17" xfId="2" applyFont="1" applyFill="1" applyBorder="1" applyAlignment="1" applyProtection="1">
      <alignment horizontal="center" vertical="center" wrapText="1"/>
      <protection locked="0"/>
    </xf>
    <xf numFmtId="0" fontId="8" fillId="0" borderId="7" xfId="0" applyFont="1" applyBorder="1" applyAlignment="1">
      <alignment horizontal="center" vertical="center" wrapText="1"/>
    </xf>
    <xf numFmtId="0" fontId="8" fillId="0" borderId="44" xfId="0" applyFont="1" applyBorder="1" applyAlignment="1" applyProtection="1">
      <alignment horizontal="center" vertical="center" wrapText="1"/>
    </xf>
    <xf numFmtId="38" fontId="4" fillId="0" borderId="44" xfId="2" applyFont="1" applyBorder="1" applyAlignment="1" applyProtection="1">
      <alignment horizontal="right" vertical="center" wrapText="1"/>
    </xf>
    <xf numFmtId="176" fontId="8" fillId="0" borderId="44" xfId="0" applyNumberFormat="1" applyFont="1" applyBorder="1" applyAlignment="1" applyProtection="1">
      <alignment vertical="center" wrapText="1"/>
    </xf>
    <xf numFmtId="0" fontId="8" fillId="0" borderId="43" xfId="0" applyFont="1" applyBorder="1" applyAlignment="1" applyProtection="1">
      <alignment horizontal="center" vertical="center" wrapText="1"/>
    </xf>
    <xf numFmtId="0" fontId="8" fillId="0" borderId="47" xfId="0" applyFont="1" applyBorder="1" applyAlignment="1" applyProtection="1">
      <alignment horizontal="center" vertical="center" wrapText="1"/>
    </xf>
    <xf numFmtId="38" fontId="4" fillId="0" borderId="47" xfId="2" applyFont="1" applyBorder="1" applyAlignment="1" applyProtection="1">
      <alignment horizontal="right" vertical="center" wrapText="1"/>
    </xf>
    <xf numFmtId="176" fontId="8" fillId="0" borderId="47" xfId="0" applyNumberFormat="1" applyFont="1" applyBorder="1" applyAlignment="1" applyProtection="1">
      <alignment vertical="center" wrapText="1"/>
    </xf>
    <xf numFmtId="0" fontId="8" fillId="0" borderId="48" xfId="0" applyFont="1" applyBorder="1" applyAlignment="1" applyProtection="1">
      <alignment horizontal="center" vertical="center" wrapText="1"/>
    </xf>
    <xf numFmtId="0" fontId="8" fillId="0" borderId="7" xfId="0" applyFont="1" applyBorder="1" applyAlignment="1" applyProtection="1">
      <alignment horizontal="center" vertical="center" wrapText="1"/>
    </xf>
    <xf numFmtId="38" fontId="4" fillId="0" borderId="7" xfId="2" applyFont="1" applyBorder="1" applyAlignment="1" applyProtection="1">
      <alignment horizontal="right" vertical="center" wrapText="1"/>
    </xf>
    <xf numFmtId="176" fontId="8" fillId="0" borderId="50" xfId="0" applyNumberFormat="1" applyFont="1" applyBorder="1" applyAlignment="1" applyProtection="1">
      <alignment vertical="center" wrapText="1"/>
    </xf>
    <xf numFmtId="0" fontId="8" fillId="0" borderId="51" xfId="0" applyFont="1" applyBorder="1" applyAlignment="1" applyProtection="1">
      <alignment horizontal="center" vertical="center" wrapText="1"/>
    </xf>
    <xf numFmtId="0" fontId="8" fillId="0" borderId="50" xfId="0" applyFont="1" applyBorder="1" applyAlignment="1" applyProtection="1">
      <alignment horizontal="center" vertical="center" wrapText="1"/>
    </xf>
    <xf numFmtId="0" fontId="8" fillId="0" borderId="55" xfId="0" applyFont="1" applyBorder="1" applyAlignment="1" applyProtection="1">
      <alignment horizontal="center" vertical="center" wrapText="1"/>
    </xf>
    <xf numFmtId="176" fontId="8" fillId="0" borderId="55" xfId="0" applyNumberFormat="1" applyFont="1" applyBorder="1" applyAlignment="1" applyProtection="1">
      <alignment vertical="center" wrapText="1"/>
    </xf>
    <xf numFmtId="0" fontId="8" fillId="0" borderId="54" xfId="0" applyFont="1" applyBorder="1" applyAlignment="1" applyProtection="1">
      <alignment horizontal="center" vertical="center" wrapText="1"/>
    </xf>
    <xf numFmtId="38" fontId="4" fillId="0" borderId="56" xfId="2" applyFont="1" applyFill="1" applyBorder="1" applyAlignment="1" applyProtection="1">
      <alignment horizontal="right" vertical="center"/>
    </xf>
    <xf numFmtId="38" fontId="4" fillId="0" borderId="57" xfId="2" applyFont="1" applyFill="1" applyBorder="1" applyAlignment="1" applyProtection="1">
      <alignment horizontal="right" vertical="center"/>
    </xf>
    <xf numFmtId="0" fontId="8" fillId="0" borderId="16" xfId="0" applyFont="1" applyBorder="1" applyAlignment="1" applyProtection="1">
      <alignment horizontal="center" vertical="center" wrapText="1"/>
    </xf>
    <xf numFmtId="38" fontId="4" fillId="0" borderId="58" xfId="2" applyFont="1" applyFill="1" applyBorder="1" applyAlignment="1" applyProtection="1">
      <alignment horizontal="right" vertical="center"/>
    </xf>
    <xf numFmtId="176" fontId="8" fillId="0" borderId="59" xfId="0" applyNumberFormat="1" applyFont="1" applyBorder="1" applyAlignment="1" applyProtection="1">
      <alignment vertical="center" wrapText="1"/>
    </xf>
    <xf numFmtId="0" fontId="8" fillId="0" borderId="60" xfId="0" applyFont="1" applyBorder="1" applyAlignment="1" applyProtection="1">
      <alignment horizontal="center" vertical="center" wrapText="1"/>
    </xf>
    <xf numFmtId="0" fontId="4" fillId="0" borderId="64" xfId="0" applyFont="1" applyBorder="1" applyAlignment="1" applyProtection="1">
      <alignment horizontal="center" vertical="center" wrapText="1"/>
    </xf>
    <xf numFmtId="38" fontId="4" fillId="3" borderId="67" xfId="2" applyFont="1" applyFill="1" applyBorder="1" applyAlignment="1" applyProtection="1">
      <alignment horizontal="right" vertical="center" wrapText="1"/>
    </xf>
    <xf numFmtId="0" fontId="4" fillId="3" borderId="67" xfId="0" applyFont="1" applyFill="1" applyBorder="1" applyAlignment="1" applyProtection="1">
      <alignment horizontal="center" vertical="center" wrapText="1"/>
    </xf>
    <xf numFmtId="176" fontId="4" fillId="0" borderId="6" xfId="0" applyNumberFormat="1" applyFont="1" applyBorder="1" applyAlignment="1" applyProtection="1">
      <alignment horizontal="right" vertical="center" wrapText="1"/>
    </xf>
    <xf numFmtId="0" fontId="4" fillId="0" borderId="2" xfId="0" applyFont="1" applyBorder="1" applyAlignment="1" applyProtection="1">
      <alignment horizontal="center" vertical="center" wrapText="1"/>
    </xf>
    <xf numFmtId="38" fontId="4" fillId="3" borderId="2" xfId="2" applyFont="1" applyFill="1" applyBorder="1" applyAlignment="1" applyProtection="1">
      <alignment horizontal="right" vertical="center" wrapText="1"/>
    </xf>
    <xf numFmtId="0" fontId="4" fillId="3" borderId="2" xfId="0" applyFont="1" applyFill="1" applyBorder="1" applyAlignment="1" applyProtection="1">
      <alignment horizontal="center" vertical="center" wrapText="1"/>
    </xf>
    <xf numFmtId="176" fontId="4" fillId="0" borderId="3" xfId="0" applyNumberFormat="1" applyFont="1" applyBorder="1" applyAlignment="1" applyProtection="1">
      <alignment horizontal="right" vertical="center" wrapText="1"/>
    </xf>
    <xf numFmtId="0" fontId="4" fillId="0" borderId="3" xfId="0" applyFont="1" applyBorder="1" applyAlignment="1" applyProtection="1">
      <alignment horizontal="center" vertical="center" wrapText="1"/>
    </xf>
    <xf numFmtId="38" fontId="4" fillId="3" borderId="10" xfId="2" applyFont="1" applyFill="1" applyBorder="1" applyAlignment="1" applyProtection="1">
      <alignment horizontal="right" vertical="center" wrapText="1"/>
    </xf>
    <xf numFmtId="0" fontId="4" fillId="3" borderId="6" xfId="0" applyFont="1" applyFill="1" applyBorder="1" applyAlignment="1" applyProtection="1">
      <alignment horizontal="center" vertical="center" wrapText="1"/>
    </xf>
    <xf numFmtId="0" fontId="4" fillId="0" borderId="9" xfId="0" applyFont="1" applyBorder="1" applyAlignment="1" applyProtection="1">
      <alignment horizontal="center" vertical="center" wrapText="1"/>
    </xf>
    <xf numFmtId="38" fontId="4" fillId="3" borderId="5" xfId="2" applyFont="1" applyFill="1" applyBorder="1" applyAlignment="1" applyProtection="1">
      <alignment horizontal="right" vertical="center" wrapText="1"/>
    </xf>
    <xf numFmtId="38" fontId="4" fillId="3" borderId="2" xfId="2" applyFont="1" applyFill="1" applyBorder="1" applyAlignment="1" applyProtection="1">
      <alignment vertical="center" wrapText="1"/>
    </xf>
    <xf numFmtId="38" fontId="4" fillId="0" borderId="2" xfId="2" applyFont="1" applyFill="1" applyBorder="1" applyAlignment="1" applyProtection="1">
      <alignment horizontal="center" vertical="center" wrapText="1"/>
    </xf>
    <xf numFmtId="0" fontId="4" fillId="0" borderId="7" xfId="0" applyFont="1" applyBorder="1" applyAlignment="1" applyProtection="1">
      <alignment horizontal="center" vertical="center" wrapText="1"/>
    </xf>
    <xf numFmtId="0" fontId="4" fillId="0" borderId="17" xfId="0" applyFont="1" applyBorder="1" applyAlignment="1" applyProtection="1">
      <alignment horizontal="center" vertical="center" wrapText="1"/>
    </xf>
    <xf numFmtId="0" fontId="8" fillId="3" borderId="44" xfId="0" applyFont="1" applyFill="1" applyBorder="1" applyAlignment="1" applyProtection="1">
      <alignment horizontal="center" vertical="center" wrapText="1"/>
    </xf>
    <xf numFmtId="0" fontId="8" fillId="3" borderId="47" xfId="0" applyFont="1" applyFill="1" applyBorder="1" applyAlignment="1" applyProtection="1">
      <alignment horizontal="center" vertical="center" wrapText="1"/>
    </xf>
    <xf numFmtId="0" fontId="8" fillId="3" borderId="7" xfId="0" applyFont="1" applyFill="1" applyBorder="1" applyAlignment="1" applyProtection="1">
      <alignment horizontal="center" vertical="center" wrapText="1"/>
    </xf>
    <xf numFmtId="0" fontId="8" fillId="3" borderId="55" xfId="0" applyFont="1" applyFill="1" applyBorder="1" applyAlignment="1" applyProtection="1">
      <alignment horizontal="center" vertical="center" wrapText="1"/>
    </xf>
    <xf numFmtId="177" fontId="8" fillId="3" borderId="44" xfId="2" applyNumberFormat="1" applyFont="1" applyFill="1" applyBorder="1" applyAlignment="1" applyProtection="1">
      <alignment horizontal="center" vertical="center" wrapText="1"/>
    </xf>
    <xf numFmtId="177" fontId="8" fillId="3" borderId="7" xfId="2" applyNumberFormat="1" applyFont="1" applyFill="1" applyBorder="1" applyAlignment="1" applyProtection="1">
      <alignment horizontal="center" vertical="center" wrapText="1"/>
    </xf>
    <xf numFmtId="177" fontId="8" fillId="3" borderId="15" xfId="2" applyNumberFormat="1" applyFont="1" applyFill="1" applyBorder="1" applyAlignment="1" applyProtection="1">
      <alignment horizontal="center" vertical="center" wrapText="1"/>
    </xf>
    <xf numFmtId="177" fontId="8" fillId="3" borderId="25" xfId="2" applyNumberFormat="1" applyFont="1" applyFill="1" applyBorder="1" applyAlignment="1" applyProtection="1">
      <alignment horizontal="center" vertical="center" wrapText="1"/>
    </xf>
    <xf numFmtId="0" fontId="4" fillId="0" borderId="20" xfId="0" applyFont="1" applyBorder="1" applyAlignment="1">
      <alignment horizontal="center" vertical="center"/>
    </xf>
    <xf numFmtId="0" fontId="8" fillId="0" borderId="0" xfId="0" applyFont="1" applyAlignment="1">
      <alignment horizontal="center" vertical="center"/>
    </xf>
    <xf numFmtId="0" fontId="6" fillId="0" borderId="0" xfId="0" applyFont="1" applyAlignment="1">
      <alignment horizontal="center" vertical="center"/>
    </xf>
    <xf numFmtId="0" fontId="6" fillId="0" borderId="0" xfId="0" applyFont="1" applyAlignment="1">
      <alignment horizontal="center" vertical="center" shrinkToFit="1"/>
    </xf>
    <xf numFmtId="0" fontId="8" fillId="0" borderId="7" xfId="0" applyFont="1" applyBorder="1" applyAlignment="1">
      <alignment horizontal="center" vertical="center" wrapText="1"/>
    </xf>
    <xf numFmtId="0" fontId="8" fillId="0" borderId="62" xfId="0" applyFont="1" applyBorder="1" applyAlignment="1">
      <alignment horizontal="center" vertical="center" wrapText="1"/>
    </xf>
    <xf numFmtId="0" fontId="8" fillId="0" borderId="0" xfId="0" applyFont="1" applyAlignment="1">
      <alignment vertical="center"/>
    </xf>
    <xf numFmtId="0" fontId="8" fillId="0" borderId="93" xfId="0" applyFont="1" applyBorder="1" applyAlignment="1">
      <alignment horizontal="center" vertical="center" wrapText="1"/>
    </xf>
    <xf numFmtId="0" fontId="8" fillId="0" borderId="20" xfId="0" applyFont="1" applyBorder="1" applyAlignment="1">
      <alignment horizontal="center" vertical="center"/>
    </xf>
    <xf numFmtId="176" fontId="8" fillId="0" borderId="21" xfId="0" applyNumberFormat="1" applyFont="1" applyBorder="1" applyAlignment="1">
      <alignment horizontal="right" vertical="center" wrapText="1"/>
    </xf>
    <xf numFmtId="0" fontId="8" fillId="0" borderId="64" xfId="0" applyFont="1" applyBorder="1" applyAlignment="1">
      <alignment horizontal="center" vertical="center" wrapText="1"/>
    </xf>
    <xf numFmtId="176" fontId="8" fillId="0" borderId="28" xfId="2" applyNumberFormat="1" applyFont="1" applyBorder="1" applyAlignment="1">
      <alignment horizontal="right" vertical="center" wrapText="1"/>
    </xf>
    <xf numFmtId="0" fontId="8" fillId="0" borderId="20" xfId="0" applyFont="1" applyBorder="1" applyAlignment="1">
      <alignment horizontal="center" vertical="center" wrapText="1"/>
    </xf>
    <xf numFmtId="176" fontId="8" fillId="0" borderId="21" xfId="2" applyNumberFormat="1" applyFont="1" applyFill="1" applyBorder="1" applyAlignment="1">
      <alignment horizontal="right" vertical="center" wrapText="1"/>
    </xf>
    <xf numFmtId="176" fontId="4" fillId="0" borderId="21" xfId="2" applyNumberFormat="1" applyFont="1" applyFill="1" applyBorder="1" applyAlignment="1">
      <alignment horizontal="right" vertical="center" wrapText="1"/>
    </xf>
    <xf numFmtId="176" fontId="8" fillId="0" borderId="26" xfId="2" applyNumberFormat="1" applyFont="1" applyFill="1" applyBorder="1" applyAlignment="1">
      <alignment horizontal="right" vertical="center" wrapText="1"/>
    </xf>
    <xf numFmtId="0" fontId="8" fillId="0" borderId="91" xfId="0" applyFont="1" applyBorder="1" applyAlignment="1">
      <alignment vertical="center" wrapText="1"/>
    </xf>
    <xf numFmtId="0" fontId="8" fillId="0" borderId="78" xfId="0" applyFont="1" applyBorder="1" applyAlignment="1">
      <alignment horizontal="justify" vertical="center" wrapText="1"/>
    </xf>
    <xf numFmtId="0" fontId="8" fillId="0" borderId="21" xfId="0" applyFont="1" applyBorder="1" applyAlignment="1">
      <alignment horizontal="justify" vertical="center" wrapText="1"/>
    </xf>
    <xf numFmtId="0" fontId="8" fillId="0" borderId="27" xfId="0" applyFont="1" applyBorder="1" applyAlignment="1">
      <alignment vertical="center" wrapText="1"/>
    </xf>
    <xf numFmtId="0" fontId="8" fillId="0" borderId="27" xfId="0" applyFont="1" applyBorder="1" applyAlignment="1">
      <alignment vertical="center"/>
    </xf>
    <xf numFmtId="0" fontId="8" fillId="0" borderId="0" xfId="0" applyFont="1" applyBorder="1" applyAlignment="1">
      <alignment vertical="center"/>
    </xf>
    <xf numFmtId="0" fontId="8" fillId="0" borderId="0" xfId="0" applyFont="1" applyAlignment="1">
      <alignment vertical="center"/>
    </xf>
    <xf numFmtId="0" fontId="8" fillId="0" borderId="78" xfId="0" applyFont="1" applyBorder="1" applyAlignment="1">
      <alignment horizontal="center" vertical="center" wrapText="1"/>
    </xf>
    <xf numFmtId="0" fontId="8" fillId="0" borderId="21" xfId="0" applyFont="1" applyBorder="1" applyAlignment="1">
      <alignment horizontal="center" vertical="center" wrapText="1"/>
    </xf>
    <xf numFmtId="0" fontId="8" fillId="0" borderId="81" xfId="0" applyFont="1" applyBorder="1" applyAlignment="1">
      <alignment horizontal="center" vertical="center" wrapText="1"/>
    </xf>
    <xf numFmtId="0" fontId="8" fillId="0" borderId="80" xfId="0" applyFont="1" applyBorder="1" applyAlignment="1">
      <alignment horizontal="left" vertical="center" wrapText="1"/>
    </xf>
    <xf numFmtId="0" fontId="8" fillId="0" borderId="4" xfId="0" applyFont="1" applyBorder="1" applyAlignment="1">
      <alignment horizontal="left" vertical="center" wrapText="1"/>
    </xf>
    <xf numFmtId="0" fontId="8" fillId="0" borderId="3" xfId="0" applyFont="1" applyBorder="1" applyAlignment="1">
      <alignment horizontal="left" vertical="center" wrapText="1"/>
    </xf>
    <xf numFmtId="0" fontId="8" fillId="0" borderId="5" xfId="0" applyFont="1" applyBorder="1" applyAlignment="1">
      <alignment horizontal="left" vertical="center" wrapText="1"/>
    </xf>
    <xf numFmtId="0" fontId="8" fillId="0" borderId="4" xfId="0" applyFont="1" applyBorder="1" applyAlignment="1">
      <alignment vertical="center"/>
    </xf>
    <xf numFmtId="0" fontId="8" fillId="0" borderId="5" xfId="0" applyFont="1" applyBorder="1" applyAlignment="1">
      <alignment vertical="center"/>
    </xf>
    <xf numFmtId="0" fontId="4" fillId="0" borderId="18" xfId="0" applyFont="1" applyBorder="1" applyAlignment="1">
      <alignment horizontal="left" vertical="center" wrapText="1"/>
    </xf>
    <xf numFmtId="0" fontId="4" fillId="0" borderId="23" xfId="0" applyFont="1" applyBorder="1" applyAlignment="1">
      <alignment vertical="center" wrapText="1"/>
    </xf>
    <xf numFmtId="0" fontId="4" fillId="0" borderId="19" xfId="0" applyFont="1" applyBorder="1" applyAlignment="1">
      <alignment vertical="center" wrapText="1"/>
    </xf>
    <xf numFmtId="0" fontId="4" fillId="0" borderId="11" xfId="0" applyFont="1" applyBorder="1" applyAlignment="1">
      <alignment horizontal="center" vertical="center" wrapText="1"/>
    </xf>
    <xf numFmtId="0" fontId="4" fillId="0" borderId="1" xfId="0" applyFont="1" applyBorder="1" applyAlignment="1">
      <alignment horizontal="center" vertical="center" wrapText="1"/>
    </xf>
    <xf numFmtId="0" fontId="4" fillId="0" borderId="12" xfId="0" applyFont="1" applyBorder="1" applyAlignment="1">
      <alignment horizontal="center" vertical="center" wrapText="1"/>
    </xf>
    <xf numFmtId="0" fontId="8" fillId="0" borderId="9"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8" xfId="0" applyFont="1" applyBorder="1" applyAlignment="1">
      <alignment vertical="center" wrapText="1"/>
    </xf>
    <xf numFmtId="0" fontId="8" fillId="0" borderId="10" xfId="0" applyFont="1" applyBorder="1" applyAlignment="1">
      <alignment vertical="center" wrapText="1"/>
    </xf>
    <xf numFmtId="0" fontId="8" fillId="0" borderId="1" xfId="0" applyFont="1" applyBorder="1" applyAlignment="1">
      <alignment vertical="center" wrapText="1"/>
    </xf>
    <xf numFmtId="0" fontId="8" fillId="0" borderId="12" xfId="0" applyFont="1" applyBorder="1" applyAlignment="1">
      <alignment vertical="center" wrapText="1"/>
    </xf>
    <xf numFmtId="0" fontId="8" fillId="0" borderId="38" xfId="0" applyFont="1" applyBorder="1" applyAlignment="1">
      <alignment horizontal="center" vertical="center" textRotation="255"/>
    </xf>
    <xf numFmtId="0" fontId="8" fillId="0" borderId="46" xfId="0" applyFont="1" applyBorder="1" applyAlignment="1">
      <alignment horizontal="center" vertical="center" textRotation="255"/>
    </xf>
    <xf numFmtId="0" fontId="8" fillId="0" borderId="77" xfId="0" applyFont="1" applyBorder="1" applyAlignment="1">
      <alignment horizontal="center" vertical="center" textRotation="255"/>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4" fillId="0" borderId="3" xfId="0" applyFont="1" applyBorder="1" applyAlignment="1">
      <alignment horizontal="left" vertical="center" wrapText="1"/>
    </xf>
    <xf numFmtId="0" fontId="4" fillId="0" borderId="4" xfId="0" applyFont="1" applyBorder="1" applyAlignment="1">
      <alignment vertical="center" wrapText="1"/>
    </xf>
    <xf numFmtId="0" fontId="4" fillId="0" borderId="5" xfId="0" applyFont="1" applyBorder="1" applyAlignment="1">
      <alignment vertical="center" wrapText="1"/>
    </xf>
    <xf numFmtId="0" fontId="8" fillId="0" borderId="38" xfId="0" applyFont="1" applyBorder="1" applyAlignment="1">
      <alignment horizontal="center" vertical="center" textRotation="255" wrapText="1"/>
    </xf>
    <xf numFmtId="0" fontId="8" fillId="0" borderId="46" xfId="0" applyFont="1" applyBorder="1" applyAlignment="1">
      <alignment horizontal="center" vertical="center" textRotation="255" wrapText="1"/>
    </xf>
    <xf numFmtId="0" fontId="8" fillId="0" borderId="35" xfId="0" applyFont="1" applyBorder="1" applyAlignment="1">
      <alignment horizontal="center" vertical="center" textRotation="255" wrapText="1"/>
    </xf>
    <xf numFmtId="0" fontId="4" fillId="0" borderId="3" xfId="0" applyFont="1" applyBorder="1" applyAlignment="1">
      <alignment vertical="center" wrapText="1"/>
    </xf>
    <xf numFmtId="0" fontId="4" fillId="0" borderId="64" xfId="0" applyFont="1" applyBorder="1" applyAlignment="1">
      <alignment horizontal="justify" vertical="center" wrapText="1"/>
    </xf>
    <xf numFmtId="0" fontId="4" fillId="0" borderId="28" xfId="0" applyFont="1" applyBorder="1" applyAlignment="1">
      <alignment vertical="center" wrapText="1"/>
    </xf>
    <xf numFmtId="0" fontId="4" fillId="0" borderId="65" xfId="0" applyFont="1" applyBorder="1" applyAlignment="1">
      <alignment vertical="center" wrapText="1"/>
    </xf>
    <xf numFmtId="0" fontId="4" fillId="0" borderId="3" xfId="0" applyFont="1" applyBorder="1" applyAlignment="1">
      <alignment horizontal="justify" vertical="center" wrapText="1"/>
    </xf>
    <xf numFmtId="0" fontId="10" fillId="0" borderId="0" xfId="0" applyFont="1" applyAlignment="1">
      <alignment horizontal="center" vertical="center"/>
    </xf>
    <xf numFmtId="0" fontId="8" fillId="0" borderId="0" xfId="0" applyFont="1" applyAlignment="1">
      <alignment horizontal="center" vertical="center"/>
    </xf>
    <xf numFmtId="0" fontId="6" fillId="0" borderId="0" xfId="0" applyFont="1" applyAlignment="1">
      <alignment horizontal="center" vertical="center"/>
    </xf>
    <xf numFmtId="0" fontId="4" fillId="0" borderId="29" xfId="0" applyFont="1" applyBorder="1" applyAlignment="1">
      <alignment horizontal="center" vertical="center"/>
    </xf>
    <xf numFmtId="0" fontId="4" fillId="0" borderId="30" xfId="0" applyFont="1" applyBorder="1" applyAlignment="1">
      <alignment horizontal="center" vertical="center"/>
    </xf>
    <xf numFmtId="0" fontId="8" fillId="2" borderId="31" xfId="0" applyFont="1" applyFill="1" applyBorder="1" applyAlignment="1">
      <alignment horizontal="center" vertical="center"/>
    </xf>
    <xf numFmtId="0" fontId="8" fillId="2" borderId="32" xfId="0" applyFont="1" applyFill="1" applyBorder="1" applyAlignment="1">
      <alignment horizontal="center" vertical="center"/>
    </xf>
    <xf numFmtId="0" fontId="8" fillId="2" borderId="30" xfId="0" applyFont="1" applyFill="1" applyBorder="1" applyAlignment="1">
      <alignment horizontal="center" vertical="center"/>
    </xf>
    <xf numFmtId="0" fontId="6" fillId="0" borderId="0" xfId="0" applyFont="1" applyAlignment="1">
      <alignment horizontal="center" vertical="center" shrinkToFit="1"/>
    </xf>
    <xf numFmtId="0" fontId="8" fillId="2" borderId="33" xfId="0" applyFont="1" applyFill="1" applyBorder="1" applyAlignment="1">
      <alignment horizontal="center" vertical="center"/>
    </xf>
    <xf numFmtId="0" fontId="0" fillId="2" borderId="33" xfId="0" applyFill="1" applyBorder="1" applyAlignment="1">
      <alignment horizontal="center" vertical="center"/>
    </xf>
    <xf numFmtId="0" fontId="0" fillId="2" borderId="34" xfId="0" applyFill="1" applyBorder="1" applyAlignment="1">
      <alignment horizontal="center" vertical="center"/>
    </xf>
    <xf numFmtId="0" fontId="8" fillId="0" borderId="83" xfId="0" applyFont="1" applyBorder="1" applyAlignment="1">
      <alignment horizontal="center" vertical="center"/>
    </xf>
    <xf numFmtId="0" fontId="8" fillId="0" borderId="33" xfId="0" applyFont="1" applyBorder="1" applyAlignment="1">
      <alignment horizontal="center" vertical="center"/>
    </xf>
    <xf numFmtId="0" fontId="0" fillId="0" borderId="33" xfId="0" applyBorder="1" applyAlignment="1">
      <alignment horizontal="center" vertical="center"/>
    </xf>
    <xf numFmtId="0" fontId="0" fillId="0" borderId="82" xfId="0" applyBorder="1" applyAlignment="1">
      <alignment horizontal="center" vertical="center"/>
    </xf>
    <xf numFmtId="0" fontId="8" fillId="0" borderId="62" xfId="0" applyFont="1" applyBorder="1" applyAlignment="1">
      <alignment horizontal="center" vertical="center" wrapText="1"/>
    </xf>
    <xf numFmtId="0" fontId="8" fillId="0" borderId="26" xfId="0" applyFont="1" applyBorder="1" applyAlignment="1">
      <alignment horizontal="center" vertical="center" wrapText="1"/>
    </xf>
    <xf numFmtId="0" fontId="8" fillId="0" borderId="90" xfId="0" applyFont="1" applyBorder="1" applyAlignment="1">
      <alignment horizontal="center" vertical="center" wrapText="1"/>
    </xf>
    <xf numFmtId="176" fontId="4" fillId="2" borderId="3" xfId="0" applyNumberFormat="1" applyFont="1" applyFill="1" applyBorder="1" applyAlignment="1" applyProtection="1">
      <alignment horizontal="right" vertical="center" wrapText="1"/>
    </xf>
    <xf numFmtId="176" fontId="4" fillId="2" borderId="5" xfId="0" applyNumberFormat="1" applyFont="1" applyFill="1" applyBorder="1" applyAlignment="1" applyProtection="1">
      <alignment horizontal="right" vertical="center" wrapText="1"/>
    </xf>
    <xf numFmtId="176" fontId="8" fillId="2" borderId="43" xfId="0" applyNumberFormat="1" applyFont="1" applyFill="1" applyBorder="1" applyAlignment="1" applyProtection="1">
      <alignment horizontal="right" vertical="center" wrapText="1"/>
    </xf>
    <xf numFmtId="176" fontId="8" fillId="2" borderId="56" xfId="0" applyNumberFormat="1" applyFont="1" applyFill="1" applyBorder="1" applyAlignment="1" applyProtection="1">
      <alignment horizontal="right" vertical="center" wrapText="1"/>
    </xf>
    <xf numFmtId="176" fontId="8" fillId="2" borderId="51" xfId="0" applyNumberFormat="1" applyFont="1" applyFill="1" applyBorder="1" applyAlignment="1" applyProtection="1">
      <alignment horizontal="right" vertical="center" wrapText="1"/>
    </xf>
    <xf numFmtId="176" fontId="8" fillId="2" borderId="57" xfId="0" applyNumberFormat="1" applyFont="1" applyFill="1" applyBorder="1" applyAlignment="1" applyProtection="1">
      <alignment horizontal="right" vertical="center" wrapText="1"/>
    </xf>
    <xf numFmtId="38" fontId="4" fillId="0" borderId="87" xfId="2" applyFont="1" applyFill="1" applyBorder="1" applyAlignment="1" applyProtection="1">
      <alignment horizontal="center" vertical="center" wrapText="1"/>
    </xf>
    <xf numFmtId="38" fontId="4" fillId="0" borderId="88" xfId="2" applyFont="1" applyFill="1" applyBorder="1" applyAlignment="1" applyProtection="1">
      <alignment horizontal="center" vertical="center" wrapText="1"/>
    </xf>
    <xf numFmtId="38" fontId="4" fillId="0" borderId="89" xfId="2" applyFont="1" applyFill="1" applyBorder="1" applyAlignment="1" applyProtection="1">
      <alignment horizontal="center" vertical="center" wrapText="1"/>
    </xf>
    <xf numFmtId="0" fontId="4" fillId="0" borderId="20" xfId="0" applyFont="1" applyBorder="1" applyAlignment="1">
      <alignment horizontal="center" vertical="center"/>
    </xf>
    <xf numFmtId="0" fontId="4" fillId="0" borderId="21" xfId="0" applyFont="1" applyBorder="1" applyAlignment="1">
      <alignment horizontal="center" vertical="center"/>
    </xf>
    <xf numFmtId="0" fontId="4" fillId="0" borderId="81" xfId="0" applyFont="1" applyBorder="1" applyAlignment="1">
      <alignment horizontal="center" vertical="center"/>
    </xf>
    <xf numFmtId="0" fontId="8" fillId="0" borderId="64" xfId="0" applyFont="1" applyBorder="1" applyAlignment="1">
      <alignment horizontal="left" vertical="center"/>
    </xf>
    <xf numFmtId="0" fontId="8" fillId="0" borderId="28" xfId="0" applyFont="1" applyBorder="1" applyAlignment="1">
      <alignment horizontal="left" vertical="center"/>
    </xf>
    <xf numFmtId="0" fontId="8" fillId="0" borderId="65" xfId="0" applyFont="1" applyBorder="1" applyAlignment="1">
      <alignment horizontal="left" vertical="center"/>
    </xf>
    <xf numFmtId="0" fontId="8" fillId="4" borderId="35" xfId="0" applyFont="1" applyFill="1" applyBorder="1" applyAlignment="1">
      <alignment horizontal="center" vertical="center" wrapText="1"/>
    </xf>
    <xf numFmtId="0" fontId="8" fillId="4" borderId="36" xfId="0" applyFont="1" applyFill="1" applyBorder="1" applyAlignment="1">
      <alignment horizontal="center" vertical="center" wrapText="1"/>
    </xf>
    <xf numFmtId="0" fontId="4" fillId="4" borderId="22" xfId="0" applyFont="1" applyFill="1" applyBorder="1" applyAlignment="1">
      <alignment horizontal="center" vertical="center" wrapText="1"/>
    </xf>
    <xf numFmtId="0" fontId="4" fillId="4" borderId="37" xfId="0" applyFont="1" applyFill="1" applyBorder="1" applyAlignment="1">
      <alignment horizontal="center" vertical="center" wrapText="1"/>
    </xf>
    <xf numFmtId="0" fontId="4" fillId="4" borderId="36" xfId="0" applyFont="1" applyFill="1" applyBorder="1" applyAlignment="1">
      <alignment horizontal="center" vertical="center" wrapText="1"/>
    </xf>
    <xf numFmtId="0" fontId="8" fillId="0" borderId="9" xfId="0" applyFont="1" applyBorder="1" applyAlignment="1">
      <alignment horizontal="left" vertical="center" wrapText="1"/>
    </xf>
    <xf numFmtId="0" fontId="8" fillId="0" borderId="10" xfId="0" applyFont="1" applyBorder="1" applyAlignment="1">
      <alignment horizontal="left" vertical="center" wrapText="1"/>
    </xf>
    <xf numFmtId="0" fontId="8" fillId="0" borderId="13" xfId="0" applyFont="1" applyBorder="1" applyAlignment="1">
      <alignment horizontal="left" vertical="center" wrapText="1"/>
    </xf>
    <xf numFmtId="0" fontId="8" fillId="0" borderId="14" xfId="0" applyFont="1" applyBorder="1" applyAlignment="1">
      <alignment horizontal="left" vertical="center" wrapText="1"/>
    </xf>
    <xf numFmtId="0" fontId="8" fillId="0" borderId="24" xfId="0" applyFont="1" applyBorder="1" applyAlignment="1">
      <alignment horizontal="left" vertical="center" wrapText="1"/>
    </xf>
    <xf numFmtId="0" fontId="8" fillId="0" borderId="25" xfId="0" applyFont="1" applyBorder="1" applyAlignment="1">
      <alignment horizontal="left" vertical="center" wrapText="1"/>
    </xf>
    <xf numFmtId="0" fontId="8" fillId="0" borderId="24" xfId="0" applyFont="1" applyBorder="1" applyAlignment="1">
      <alignment horizontal="center" vertical="center" wrapText="1"/>
    </xf>
    <xf numFmtId="0" fontId="8" fillId="0" borderId="25" xfId="0" applyFont="1" applyBorder="1" applyAlignment="1">
      <alignment horizontal="center" vertical="center" wrapText="1"/>
    </xf>
    <xf numFmtId="0" fontId="8" fillId="0" borderId="39" xfId="0" applyFont="1" applyBorder="1" applyAlignment="1">
      <alignment horizontal="left" vertical="center" wrapText="1"/>
    </xf>
    <xf numFmtId="0" fontId="8" fillId="0" borderId="15" xfId="0" applyFont="1" applyBorder="1" applyAlignment="1">
      <alignment horizontal="left" vertical="center" wrapText="1"/>
    </xf>
    <xf numFmtId="0" fontId="8" fillId="0" borderId="7" xfId="0" applyFont="1" applyBorder="1" applyAlignment="1">
      <alignment horizontal="left" vertical="center" wrapText="1"/>
    </xf>
    <xf numFmtId="0" fontId="8" fillId="0" borderId="39"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7" xfId="0" applyFont="1" applyBorder="1" applyAlignment="1">
      <alignment horizontal="center" vertical="center" wrapText="1"/>
    </xf>
    <xf numFmtId="0" fontId="8" fillId="0" borderId="40" xfId="0" applyFont="1" applyBorder="1" applyAlignment="1">
      <alignment horizontal="center" vertical="center" wrapText="1"/>
    </xf>
    <xf numFmtId="0" fontId="8" fillId="0" borderId="41" xfId="0" applyFont="1" applyBorder="1" applyAlignment="1">
      <alignment horizontal="center" vertical="center" wrapText="1"/>
    </xf>
    <xf numFmtId="0" fontId="4" fillId="0" borderId="38" xfId="0" applyFont="1" applyBorder="1" applyAlignment="1">
      <alignment horizontal="center" vertical="center" textRotation="255" wrapText="1"/>
    </xf>
    <xf numFmtId="0" fontId="4" fillId="0" borderId="46" xfId="0" applyFont="1" applyBorder="1" applyAlignment="1">
      <alignment horizontal="center" vertical="center" textRotation="255" wrapText="1"/>
    </xf>
    <xf numFmtId="0" fontId="4" fillId="0" borderId="35" xfId="0" applyFont="1" applyBorder="1" applyAlignment="1">
      <alignment horizontal="center" vertical="center" textRotation="255" wrapText="1"/>
    </xf>
    <xf numFmtId="176" fontId="8" fillId="2" borderId="3" xfId="0" applyNumberFormat="1" applyFont="1" applyFill="1" applyBorder="1" applyAlignment="1">
      <alignment horizontal="right" vertical="center"/>
    </xf>
    <xf numFmtId="176" fontId="8" fillId="2" borderId="5" xfId="0" applyNumberFormat="1" applyFont="1" applyFill="1" applyBorder="1" applyAlignment="1">
      <alignment horizontal="right" vertical="center"/>
    </xf>
    <xf numFmtId="176" fontId="8" fillId="2" borderId="64" xfId="0" applyNumberFormat="1" applyFont="1" applyFill="1" applyBorder="1" applyAlignment="1">
      <alignment horizontal="right" vertical="center"/>
    </xf>
    <xf numFmtId="176" fontId="8" fillId="2" borderId="65" xfId="0" applyNumberFormat="1" applyFont="1" applyFill="1" applyBorder="1" applyAlignment="1">
      <alignment horizontal="right" vertical="center"/>
    </xf>
    <xf numFmtId="176" fontId="4" fillId="0" borderId="94" xfId="0" applyNumberFormat="1" applyFont="1" applyBorder="1" applyAlignment="1">
      <alignment vertical="center" wrapText="1"/>
    </xf>
    <xf numFmtId="176" fontId="4" fillId="0" borderId="95" xfId="0" applyNumberFormat="1" applyFont="1" applyBorder="1" applyAlignment="1">
      <alignment vertical="center" wrapText="1"/>
    </xf>
    <xf numFmtId="176" fontId="4" fillId="2" borderId="18" xfId="2" applyNumberFormat="1" applyFont="1" applyFill="1" applyBorder="1" applyAlignment="1" applyProtection="1">
      <alignment horizontal="right" vertical="center" wrapText="1"/>
    </xf>
    <xf numFmtId="176" fontId="4" fillId="2" borderId="19" xfId="2" applyNumberFormat="1" applyFont="1" applyFill="1" applyBorder="1" applyAlignment="1" applyProtection="1">
      <alignment horizontal="right" vertical="center" wrapText="1"/>
    </xf>
    <xf numFmtId="176" fontId="4" fillId="2" borderId="3" xfId="2" applyNumberFormat="1" applyFont="1" applyFill="1" applyBorder="1" applyAlignment="1" applyProtection="1">
      <alignment horizontal="right" vertical="center" wrapText="1"/>
    </xf>
    <xf numFmtId="176" fontId="4" fillId="2" borderId="5" xfId="2" applyNumberFormat="1" applyFont="1" applyFill="1" applyBorder="1" applyAlignment="1" applyProtection="1">
      <alignment horizontal="right" vertical="center" wrapText="1"/>
    </xf>
    <xf numFmtId="0" fontId="4" fillId="0" borderId="84" xfId="0" applyFont="1" applyBorder="1" applyAlignment="1" applyProtection="1">
      <alignment horizontal="center" vertical="center" wrapText="1"/>
    </xf>
    <xf numFmtId="0" fontId="4" fillId="0" borderId="86" xfId="0" applyFont="1" applyBorder="1" applyAlignment="1" applyProtection="1">
      <alignment horizontal="center" vertical="center" wrapText="1"/>
    </xf>
    <xf numFmtId="0" fontId="4" fillId="0" borderId="85" xfId="0" applyFont="1" applyBorder="1" applyAlignment="1" applyProtection="1">
      <alignment horizontal="center" vertical="center" wrapText="1"/>
    </xf>
    <xf numFmtId="38" fontId="4" fillId="0" borderId="84" xfId="2" applyFont="1" applyFill="1" applyBorder="1" applyAlignment="1" applyProtection="1">
      <alignment horizontal="center" vertical="center" wrapText="1"/>
    </xf>
    <xf numFmtId="38" fontId="4" fillId="0" borderId="86" xfId="2" applyFont="1" applyFill="1" applyBorder="1" applyAlignment="1" applyProtection="1">
      <alignment horizontal="center" vertical="center" wrapText="1"/>
    </xf>
    <xf numFmtId="38" fontId="4" fillId="0" borderId="85" xfId="2" applyFont="1" applyFill="1" applyBorder="1" applyAlignment="1" applyProtection="1">
      <alignment horizontal="center" vertical="center" wrapText="1"/>
    </xf>
    <xf numFmtId="176" fontId="4" fillId="2" borderId="64" xfId="0" applyNumberFormat="1" applyFont="1" applyFill="1" applyBorder="1" applyAlignment="1" applyProtection="1">
      <alignment horizontal="right" vertical="center" wrapText="1"/>
    </xf>
    <xf numFmtId="176" fontId="4" fillId="2" borderId="65" xfId="0" applyNumberFormat="1" applyFont="1" applyFill="1" applyBorder="1" applyAlignment="1" applyProtection="1">
      <alignment horizontal="right" vertical="center" wrapText="1"/>
    </xf>
    <xf numFmtId="176" fontId="8" fillId="2" borderId="60" xfId="0" applyNumberFormat="1" applyFont="1" applyFill="1" applyBorder="1" applyAlignment="1" applyProtection="1">
      <alignment horizontal="right" vertical="center" wrapText="1"/>
    </xf>
    <xf numFmtId="176" fontId="8" fillId="2" borderId="58" xfId="0" applyNumberFormat="1" applyFont="1" applyFill="1" applyBorder="1" applyAlignment="1" applyProtection="1">
      <alignment horizontal="right" vertical="center" wrapText="1"/>
    </xf>
    <xf numFmtId="176" fontId="8" fillId="2" borderId="48" xfId="0" applyNumberFormat="1" applyFont="1" applyFill="1" applyBorder="1" applyAlignment="1" applyProtection="1">
      <alignment horizontal="right" vertical="center" wrapText="1"/>
    </xf>
    <xf numFmtId="176" fontId="8" fillId="2" borderId="96" xfId="0" applyNumberFormat="1" applyFont="1" applyFill="1" applyBorder="1" applyAlignment="1" applyProtection="1">
      <alignment horizontal="right" vertical="center" wrapText="1"/>
    </xf>
    <xf numFmtId="176" fontId="8" fillId="2" borderId="66" xfId="0" applyNumberFormat="1" applyFont="1" applyFill="1" applyBorder="1" applyAlignment="1" applyProtection="1">
      <alignment horizontal="right" vertical="center" wrapText="1"/>
    </xf>
    <xf numFmtId="176" fontId="8" fillId="2" borderId="97" xfId="0" applyNumberFormat="1" applyFont="1" applyFill="1" applyBorder="1" applyAlignment="1" applyProtection="1">
      <alignment horizontal="right" vertical="center" wrapText="1"/>
    </xf>
    <xf numFmtId="0" fontId="4" fillId="4" borderId="98" xfId="0" applyFont="1" applyFill="1" applyBorder="1" applyAlignment="1">
      <alignment horizontal="center" vertical="center" wrapText="1"/>
    </xf>
    <xf numFmtId="0" fontId="4" fillId="4" borderId="92" xfId="0" applyFont="1" applyFill="1" applyBorder="1" applyAlignment="1">
      <alignment horizontal="center" vertical="center" wrapText="1"/>
    </xf>
    <xf numFmtId="0" fontId="4" fillId="4" borderId="93" xfId="0" applyFont="1" applyFill="1" applyBorder="1" applyAlignment="1">
      <alignment horizontal="center" vertical="center" wrapText="1"/>
    </xf>
    <xf numFmtId="0" fontId="13" fillId="2" borderId="33" xfId="0" applyFont="1" applyFill="1" applyBorder="1" applyAlignment="1">
      <alignment horizontal="center" vertical="center"/>
    </xf>
    <xf numFmtId="0" fontId="13" fillId="2" borderId="34" xfId="0" applyFont="1" applyFill="1" applyBorder="1" applyAlignment="1">
      <alignment horizontal="center" vertical="center"/>
    </xf>
  </cellXfs>
  <cellStyles count="3">
    <cellStyle name="桁区切り" xfId="2" builtinId="6"/>
    <cellStyle name="標準" xfId="0" builtinId="0"/>
    <cellStyle name="標準 2" xfId="1" xr:uid="{00000000-0005-0000-0000-000002000000}"/>
  </cellStyles>
  <dxfs count="0"/>
  <tableStyles count="0" defaultTableStyle="TableStyleMedium2" defaultPivotStyle="PivotStyleMedium9"/>
  <colors>
    <mruColors>
      <color rgb="FFFFFF99"/>
      <color rgb="FFFCE4D6"/>
      <color rgb="FFFCDAD6"/>
      <color rgb="FFCC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0</xdr:rowOff>
    </xdr:from>
    <xdr:to>
      <xdr:col>2</xdr:col>
      <xdr:colOff>221802</xdr:colOff>
      <xdr:row>3</xdr:row>
      <xdr:rowOff>156488</xdr:rowOff>
    </xdr:to>
    <xdr:sp macro="" textlink="">
      <xdr:nvSpPr>
        <xdr:cNvPr id="2" name="テキスト ボックス 1">
          <a:extLst>
            <a:ext uri="{FF2B5EF4-FFF2-40B4-BE49-F238E27FC236}">
              <a16:creationId xmlns:a16="http://schemas.microsoft.com/office/drawing/2014/main" id="{6390F754-64E4-4BB5-8DE8-BF65BF024DC9}"/>
            </a:ext>
          </a:extLst>
        </xdr:cNvPr>
        <xdr:cNvSpPr txBox="1">
          <a:spLocks noChangeArrowheads="1"/>
        </xdr:cNvSpPr>
      </xdr:nvSpPr>
      <xdr:spPr bwMode="auto">
        <a:xfrm>
          <a:off x="0" y="315686"/>
          <a:ext cx="1484545" cy="668116"/>
        </a:xfrm>
        <a:prstGeom prst="rect">
          <a:avLst/>
        </a:prstGeom>
        <a:noFill/>
        <a:ln w="9525">
          <a:noFill/>
          <a:miter lim="800000"/>
          <a:headEnd/>
          <a:tailEnd/>
        </a:ln>
      </xdr:spPr>
      <xdr:txBody>
        <a:bodyPr rot="0" vert="horz" wrap="square" lIns="91440" tIns="45720" rIns="91440" bIns="45720" anchor="t" anchorCtr="0">
          <a:sp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altLang="ja-JP" sz="2400" b="1" i="0" u="none" strike="noStrike" kern="100" cap="none" spc="0" normalizeH="0" baseline="0" noProof="0">
              <a:ln>
                <a:noFill/>
              </a:ln>
              <a:solidFill>
                <a:srgbClr val="FF0000"/>
              </a:solidFill>
              <a:effectLst/>
              <a:uLnTx/>
              <a:uFillTx/>
              <a:latin typeface="Century" panose="02040604050505020304" pitchFamily="18" charset="0"/>
              <a:ea typeface="BIZ UDPゴシック" panose="020B0400000000000000" pitchFamily="50" charset="-128"/>
              <a:cs typeface="Times New Roman" panose="02020603050405020304" pitchFamily="18" charset="0"/>
            </a:rPr>
            <a:t>【</a:t>
          </a:r>
          <a:r>
            <a:rPr kumimoji="0" lang="ja-JP" altLang="en-US" sz="2400" b="1" i="0" u="none" strike="noStrike" kern="100" cap="none" spc="0" normalizeH="0" baseline="0" noProof="0">
              <a:ln>
                <a:noFill/>
              </a:ln>
              <a:solidFill>
                <a:srgbClr val="FF0000"/>
              </a:solidFill>
              <a:effectLst/>
              <a:uLnTx/>
              <a:uFillTx/>
              <a:latin typeface="Century" panose="02040604050505020304" pitchFamily="18" charset="0"/>
              <a:ea typeface="BIZ UDPゴシック" panose="020B0400000000000000" pitchFamily="50" charset="-128"/>
              <a:cs typeface="Times New Roman" panose="02020603050405020304" pitchFamily="18" charset="0"/>
            </a:rPr>
            <a:t>記入例</a:t>
          </a:r>
          <a:r>
            <a:rPr kumimoji="0" lang="en-US" altLang="ja-JP" sz="2400" b="1" i="0" u="none" strike="noStrike" kern="100" cap="none" spc="0" normalizeH="0" baseline="0" noProof="0">
              <a:ln>
                <a:noFill/>
              </a:ln>
              <a:solidFill>
                <a:srgbClr val="FF0000"/>
              </a:solidFill>
              <a:effectLst/>
              <a:uLnTx/>
              <a:uFillTx/>
              <a:latin typeface="Century" panose="02040604050505020304" pitchFamily="18" charset="0"/>
              <a:ea typeface="BIZ UDPゴシック" panose="020B0400000000000000" pitchFamily="50" charset="-128"/>
              <a:cs typeface="Times New Roman" panose="02020603050405020304" pitchFamily="18" charset="0"/>
            </a:rPr>
            <a:t>】</a:t>
          </a:r>
          <a:endParaRPr kumimoji="0" lang="ja-JP" altLang="en-US" sz="1200" b="0" i="0" u="none" strike="noStrike" kern="100" cap="none" spc="0" normalizeH="0" baseline="0" noProof="0">
            <a:ln>
              <a:noFill/>
            </a:ln>
            <a:solidFill>
              <a:sysClr val="windowText" lastClr="000000"/>
            </a:solidFill>
            <a:effectLst/>
            <a:uLnTx/>
            <a:uFillTx/>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9</xdr:col>
      <xdr:colOff>97971</xdr:colOff>
      <xdr:row>0</xdr:row>
      <xdr:rowOff>108857</xdr:rowOff>
    </xdr:from>
    <xdr:to>
      <xdr:col>14</xdr:col>
      <xdr:colOff>392384</xdr:colOff>
      <xdr:row>3</xdr:row>
      <xdr:rowOff>123936</xdr:rowOff>
    </xdr:to>
    <xdr:sp macro="" textlink="">
      <xdr:nvSpPr>
        <xdr:cNvPr id="3" name="四角形: 角を丸くする 2">
          <a:extLst>
            <a:ext uri="{FF2B5EF4-FFF2-40B4-BE49-F238E27FC236}">
              <a16:creationId xmlns:a16="http://schemas.microsoft.com/office/drawing/2014/main" id="{E704B470-0A87-4ECC-9A03-A120F7F1C7BE}"/>
            </a:ext>
          </a:extLst>
        </xdr:cNvPr>
        <xdr:cNvSpPr/>
      </xdr:nvSpPr>
      <xdr:spPr>
        <a:xfrm>
          <a:off x="5606142" y="108857"/>
          <a:ext cx="4191499" cy="842393"/>
        </a:xfrm>
        <a:prstGeom prst="roundRect">
          <a:avLst/>
        </a:prstGeom>
        <a:solidFill>
          <a:sysClr val="window" lastClr="FFFFFF"/>
        </a:solidFill>
        <a:ln w="57150" cap="flat" cmpd="dbl" algn="ctr">
          <a:solidFill>
            <a:srgbClr val="FF0000"/>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marL="0" marR="0" lvl="0" indent="0" algn="l" defTabSz="914400" eaLnBrk="1" fontAlgn="auto" latinLnBrk="0" hangingPunct="1">
            <a:lnSpc>
              <a:spcPts val="1200"/>
            </a:lnSpc>
            <a:spcBef>
              <a:spcPts val="0"/>
            </a:spcBef>
            <a:spcAft>
              <a:spcPts val="0"/>
            </a:spcAft>
            <a:buClrTx/>
            <a:buSzTx/>
            <a:buFontTx/>
            <a:buNone/>
            <a:tabLst/>
            <a:defRPr/>
          </a:pPr>
          <a:r>
            <a:rPr kumimoji="0" lang="ja-JP" altLang="en-US" sz="1200" b="0" i="0" u="none" strike="noStrike" kern="100" cap="none" spc="0" normalizeH="0" baseline="0" noProof="0">
              <a:ln>
                <a:noFill/>
              </a:ln>
              <a:solidFill>
                <a:srgbClr val="FF0000"/>
              </a:solidFill>
              <a:effectLst/>
              <a:uLnTx/>
              <a:uFillTx/>
              <a:latin typeface="Century" panose="02040604050505020304" pitchFamily="18" charset="0"/>
              <a:ea typeface="BIZ UDPゴシック" panose="020B0400000000000000" pitchFamily="50" charset="-128"/>
              <a:cs typeface="Times New Roman" panose="02020603050405020304" pitchFamily="18" charset="0"/>
            </a:rPr>
            <a:t>・ 消すことができるインクのペンで記入した書類、修正液や</a:t>
          </a:r>
        </a:p>
        <a:p>
          <a:pPr marL="0" marR="0" lvl="0" indent="114300" algn="l" defTabSz="914400" eaLnBrk="1" fontAlgn="auto" latinLnBrk="0" hangingPunct="1">
            <a:lnSpc>
              <a:spcPts val="1200"/>
            </a:lnSpc>
            <a:spcBef>
              <a:spcPts val="0"/>
            </a:spcBef>
            <a:spcAft>
              <a:spcPts val="0"/>
            </a:spcAft>
            <a:buClrTx/>
            <a:buSzTx/>
            <a:buFontTx/>
            <a:buNone/>
            <a:tabLst/>
            <a:defRPr/>
          </a:pPr>
          <a:r>
            <a:rPr kumimoji="0" lang="ja-JP" altLang="en-US" sz="1200" b="0" i="0" u="none" strike="noStrike" kern="100" cap="none" spc="0" normalizeH="0" baseline="0" noProof="0">
              <a:ln>
                <a:noFill/>
              </a:ln>
              <a:solidFill>
                <a:srgbClr val="FF0000"/>
              </a:solidFill>
              <a:effectLst/>
              <a:uLnTx/>
              <a:uFillTx/>
              <a:latin typeface="Century" panose="02040604050505020304" pitchFamily="18" charset="0"/>
              <a:ea typeface="BIZ UDPゴシック" panose="020B0400000000000000" pitchFamily="50" charset="-128"/>
              <a:cs typeface="Times New Roman" panose="02020603050405020304" pitchFamily="18" charset="0"/>
            </a:rPr>
            <a:t>砂消しゴム等を使用した書類は認められません。</a:t>
          </a:r>
        </a:p>
        <a:p>
          <a:pPr marL="0" marR="0" lvl="0" indent="0" algn="l" defTabSz="914400" eaLnBrk="1" fontAlgn="auto" latinLnBrk="0" hangingPunct="1">
            <a:lnSpc>
              <a:spcPts val="1200"/>
            </a:lnSpc>
            <a:spcBef>
              <a:spcPts val="0"/>
            </a:spcBef>
            <a:spcAft>
              <a:spcPts val="0"/>
            </a:spcAft>
            <a:buClrTx/>
            <a:buSzTx/>
            <a:buFontTx/>
            <a:buNone/>
            <a:tabLst/>
            <a:defRPr/>
          </a:pPr>
          <a:r>
            <a:rPr kumimoji="0" lang="ja-JP" altLang="en-US" sz="1200" b="0" i="0" u="none" strike="noStrike" kern="100" cap="none" spc="0" normalizeH="0" baseline="0" noProof="0">
              <a:ln>
                <a:noFill/>
              </a:ln>
              <a:solidFill>
                <a:srgbClr val="FF0000"/>
              </a:solidFill>
              <a:effectLst/>
              <a:uLnTx/>
              <a:uFillTx/>
              <a:latin typeface="Century" panose="02040604050505020304" pitchFamily="18" charset="0"/>
              <a:ea typeface="BIZ UDPゴシック" panose="020B0400000000000000" pitchFamily="50" charset="-128"/>
              <a:cs typeface="Times New Roman" panose="02020603050405020304" pitchFamily="18" charset="0"/>
            </a:rPr>
            <a:t>・ 文字が枠内に収まるように記入してください。</a:t>
          </a:r>
        </a:p>
      </xdr:txBody>
    </xdr:sp>
    <xdr:clientData/>
  </xdr:twoCellAnchor>
  <xdr:twoCellAnchor>
    <xdr:from>
      <xdr:col>5</xdr:col>
      <xdr:colOff>457201</xdr:colOff>
      <xdr:row>9</xdr:row>
      <xdr:rowOff>228597</xdr:rowOff>
    </xdr:from>
    <xdr:to>
      <xdr:col>8</xdr:col>
      <xdr:colOff>1277417</xdr:colOff>
      <xdr:row>11</xdr:row>
      <xdr:rowOff>204610</xdr:rowOff>
    </xdr:to>
    <xdr:grpSp>
      <xdr:nvGrpSpPr>
        <xdr:cNvPr id="4" name="グループ化 3">
          <a:extLst>
            <a:ext uri="{FF2B5EF4-FFF2-40B4-BE49-F238E27FC236}">
              <a16:creationId xmlns:a16="http://schemas.microsoft.com/office/drawing/2014/main" id="{B8427A95-3E98-4051-82BA-34AEAE5042B4}"/>
            </a:ext>
          </a:extLst>
        </xdr:cNvPr>
        <xdr:cNvGrpSpPr>
          <a:grpSpLocks/>
        </xdr:cNvGrpSpPr>
      </xdr:nvGrpSpPr>
      <xdr:grpSpPr bwMode="auto">
        <a:xfrm>
          <a:off x="3040381" y="3329937"/>
          <a:ext cx="2428036" cy="783733"/>
          <a:chOff x="7679" y="5987"/>
          <a:chExt cx="3814" cy="1237"/>
        </a:xfrm>
      </xdr:grpSpPr>
      <xdr:sp macro="" textlink="">
        <xdr:nvSpPr>
          <xdr:cNvPr id="5" name="AutoShape 11">
            <a:extLst>
              <a:ext uri="{FF2B5EF4-FFF2-40B4-BE49-F238E27FC236}">
                <a16:creationId xmlns:a16="http://schemas.microsoft.com/office/drawing/2014/main" id="{75552756-2C87-4572-954F-4245BEB3385D}"/>
              </a:ext>
            </a:extLst>
          </xdr:cNvPr>
          <xdr:cNvSpPr>
            <a:spLocks noChangeArrowheads="1"/>
          </xdr:cNvSpPr>
        </xdr:nvSpPr>
        <xdr:spPr bwMode="auto">
          <a:xfrm>
            <a:off x="7758" y="5987"/>
            <a:ext cx="3735" cy="1001"/>
          </a:xfrm>
          <a:prstGeom prst="flowChartAlternateProcess">
            <a:avLst/>
          </a:prstGeom>
          <a:solidFill>
            <a:srgbClr val="FFFFFF"/>
          </a:solidFill>
          <a:ln w="19050">
            <a:solidFill>
              <a:srgbClr val="FF0000"/>
            </a:solidFill>
            <a:miter lim="800000"/>
            <a:headEnd/>
            <a:tailEnd/>
          </a:ln>
        </xdr:spPr>
        <xdr:txBody>
          <a:bodyPr rot="0" vert="horz" wrap="square" lIns="74295" tIns="8890" rIns="74295" bIns="8890" anchor="ctr" anchorCtr="0" upright="1">
            <a:noAutofit/>
          </a:bodyPr>
          <a:lstStyle/>
          <a:p>
            <a:pPr marL="0" marR="0" lvl="0" indent="0" algn="l" defTabSz="914400" eaLnBrk="1" fontAlgn="auto" latinLnBrk="0" hangingPunct="1">
              <a:lnSpc>
                <a:spcPts val="1200"/>
              </a:lnSpc>
              <a:spcBef>
                <a:spcPts val="0"/>
              </a:spcBef>
              <a:spcAft>
                <a:spcPts val="0"/>
              </a:spcAft>
              <a:buClrTx/>
              <a:buSzTx/>
              <a:buFontTx/>
              <a:buNone/>
              <a:tabLst/>
              <a:defRPr/>
            </a:pPr>
            <a:r>
              <a:rPr kumimoji="0" lang="ja-JP" altLang="en-US" sz="1200" b="0" i="0" u="none" strike="noStrike" kern="100" cap="none" spc="0" normalizeH="0" baseline="0" noProof="0">
                <a:ln>
                  <a:noFill/>
                </a:ln>
                <a:solidFill>
                  <a:srgbClr val="FF0000"/>
                </a:solidFill>
                <a:effectLst/>
                <a:uLnTx/>
                <a:uFillTx/>
                <a:latin typeface="Century" panose="02040604050505020304" pitchFamily="18" charset="0"/>
                <a:ea typeface="BIZ UDPゴシック" panose="020B0400000000000000" pitchFamily="50" charset="-128"/>
                <a:cs typeface="Times New Roman" panose="02020603050405020304" pitchFamily="18" charset="0"/>
              </a:rPr>
              <a:t>開口部のサイズは</a:t>
            </a:r>
            <a:endParaRPr kumimoji="0" lang="en-US" altLang="ja-JP" sz="1200" b="0" i="0" u="none" strike="noStrike" kern="100" cap="none" spc="0" normalizeH="0" baseline="0" noProof="0">
              <a:ln>
                <a:noFill/>
              </a:ln>
              <a:solidFill>
                <a:srgbClr val="FF0000"/>
              </a:solidFill>
              <a:effectLst/>
              <a:uLnTx/>
              <a:uFillTx/>
              <a:latin typeface="Century" panose="02040604050505020304" pitchFamily="18" charset="0"/>
              <a:ea typeface="BIZ UDPゴシック" panose="020B0400000000000000" pitchFamily="50" charset="-128"/>
              <a:cs typeface="Times New Roman" panose="02020603050405020304" pitchFamily="18" charset="0"/>
            </a:endParaRPr>
          </a:p>
          <a:p>
            <a:pPr marL="0" marR="0" lvl="0" indent="0" algn="l" defTabSz="914400" eaLnBrk="1" fontAlgn="auto" latinLnBrk="0" hangingPunct="1">
              <a:lnSpc>
                <a:spcPts val="1200"/>
              </a:lnSpc>
              <a:spcBef>
                <a:spcPts val="0"/>
              </a:spcBef>
              <a:spcAft>
                <a:spcPts val="0"/>
              </a:spcAft>
              <a:buClrTx/>
              <a:buSzTx/>
              <a:buFontTx/>
              <a:buNone/>
              <a:tabLst/>
              <a:defRPr/>
            </a:pPr>
            <a:r>
              <a:rPr kumimoji="0" lang="ja-JP" altLang="en-US" sz="1200" b="0" i="0" u="none" strike="noStrike" kern="100" cap="none" spc="0" normalizeH="0" baseline="0" noProof="0">
                <a:ln>
                  <a:noFill/>
                </a:ln>
                <a:solidFill>
                  <a:srgbClr val="FF0000"/>
                </a:solidFill>
                <a:effectLst/>
                <a:uLnTx/>
                <a:uFillTx/>
                <a:latin typeface="Century" panose="02040604050505020304" pitchFamily="18" charset="0"/>
                <a:ea typeface="BIZ UDPゴシック" panose="020B0400000000000000" pitchFamily="50" charset="-128"/>
                <a:cs typeface="Times New Roman" panose="02020603050405020304" pitchFamily="18" charset="0"/>
              </a:rPr>
              <a:t>リーフレットを参照してください</a:t>
            </a:r>
          </a:p>
        </xdr:txBody>
      </xdr:sp>
      <xdr:cxnSp macro="">
        <xdr:nvCxnSpPr>
          <xdr:cNvPr id="6" name="直線矢印コネクタ 5">
            <a:extLst>
              <a:ext uri="{FF2B5EF4-FFF2-40B4-BE49-F238E27FC236}">
                <a16:creationId xmlns:a16="http://schemas.microsoft.com/office/drawing/2014/main" id="{AC0AE833-2C82-4FA9-9227-294AB5B3526E}"/>
              </a:ext>
            </a:extLst>
          </xdr:cNvPr>
          <xdr:cNvCxnSpPr>
            <a:cxnSpLocks noChangeShapeType="1"/>
          </xdr:cNvCxnSpPr>
        </xdr:nvCxnSpPr>
        <xdr:spPr bwMode="auto">
          <a:xfrm flipH="1">
            <a:off x="7679" y="6977"/>
            <a:ext cx="482" cy="247"/>
          </a:xfrm>
          <a:prstGeom prst="straightConnector1">
            <a:avLst/>
          </a:prstGeom>
          <a:noFill/>
          <a:ln w="12700" algn="ctr">
            <a:solidFill>
              <a:srgbClr val="FF0000"/>
            </a:solidFill>
            <a:miter lim="800000"/>
            <a:headEnd/>
            <a:tailEnd type="triangle" w="med" len="med"/>
          </a:ln>
          <a:extLst>
            <a:ext uri="{909E8E84-426E-40DD-AFC4-6F175D3DCCD1}">
              <a14:hiddenFill xmlns:a14="http://schemas.microsoft.com/office/drawing/2010/main">
                <a:noFill/>
              </a14:hiddenFill>
            </a:ext>
          </a:extLst>
        </xdr:spPr>
      </xdr:cxnSp>
    </xdr:grpSp>
    <xdr:clientData/>
  </xdr:twoCellAnchor>
  <xdr:twoCellAnchor>
    <xdr:from>
      <xdr:col>5</xdr:col>
      <xdr:colOff>457198</xdr:colOff>
      <xdr:row>18</xdr:row>
      <xdr:rowOff>1</xdr:rowOff>
    </xdr:from>
    <xdr:to>
      <xdr:col>8</xdr:col>
      <xdr:colOff>1277414</xdr:colOff>
      <xdr:row>19</xdr:row>
      <xdr:rowOff>383866</xdr:rowOff>
    </xdr:to>
    <xdr:grpSp>
      <xdr:nvGrpSpPr>
        <xdr:cNvPr id="7" name="グループ化 6">
          <a:extLst>
            <a:ext uri="{FF2B5EF4-FFF2-40B4-BE49-F238E27FC236}">
              <a16:creationId xmlns:a16="http://schemas.microsoft.com/office/drawing/2014/main" id="{61727779-DDE5-4BE8-918A-CB5E02B4B1A1}"/>
            </a:ext>
          </a:extLst>
        </xdr:cNvPr>
        <xdr:cNvGrpSpPr>
          <a:grpSpLocks/>
        </xdr:cNvGrpSpPr>
      </xdr:nvGrpSpPr>
      <xdr:grpSpPr bwMode="auto">
        <a:xfrm>
          <a:off x="3040378" y="6736081"/>
          <a:ext cx="2428036" cy="787725"/>
          <a:chOff x="7679" y="5987"/>
          <a:chExt cx="3814" cy="1237"/>
        </a:xfrm>
      </xdr:grpSpPr>
      <xdr:sp macro="" textlink="">
        <xdr:nvSpPr>
          <xdr:cNvPr id="8" name="AutoShape 11">
            <a:extLst>
              <a:ext uri="{FF2B5EF4-FFF2-40B4-BE49-F238E27FC236}">
                <a16:creationId xmlns:a16="http://schemas.microsoft.com/office/drawing/2014/main" id="{F719E1E4-9EDA-4E5F-83E9-633DD408E94D}"/>
              </a:ext>
            </a:extLst>
          </xdr:cNvPr>
          <xdr:cNvSpPr>
            <a:spLocks noChangeArrowheads="1"/>
          </xdr:cNvSpPr>
        </xdr:nvSpPr>
        <xdr:spPr bwMode="auto">
          <a:xfrm>
            <a:off x="7758" y="5987"/>
            <a:ext cx="3735" cy="1001"/>
          </a:xfrm>
          <a:prstGeom prst="flowChartAlternateProcess">
            <a:avLst/>
          </a:prstGeom>
          <a:solidFill>
            <a:srgbClr val="FFFFFF"/>
          </a:solidFill>
          <a:ln w="19050">
            <a:solidFill>
              <a:srgbClr val="FF0000"/>
            </a:solidFill>
            <a:miter lim="800000"/>
            <a:headEnd/>
            <a:tailEnd/>
          </a:ln>
        </xdr:spPr>
        <xdr:txBody>
          <a:bodyPr rot="0" vert="horz" wrap="square" lIns="74295" tIns="8890" rIns="74295" bIns="8890" anchor="ctr" anchorCtr="0" upright="1">
            <a:noAutofit/>
          </a:bodyPr>
          <a:lstStyle/>
          <a:p>
            <a:pPr marL="0" marR="0" lvl="0" indent="0" algn="l" defTabSz="914400" eaLnBrk="1" fontAlgn="auto" latinLnBrk="0" hangingPunct="1">
              <a:lnSpc>
                <a:spcPts val="1200"/>
              </a:lnSpc>
              <a:spcBef>
                <a:spcPts val="0"/>
              </a:spcBef>
              <a:spcAft>
                <a:spcPts val="0"/>
              </a:spcAft>
              <a:buClrTx/>
              <a:buSzTx/>
              <a:buFontTx/>
              <a:buNone/>
              <a:tabLst/>
              <a:defRPr/>
            </a:pPr>
            <a:r>
              <a:rPr kumimoji="0" lang="ja-JP" altLang="en-US" sz="1200" b="0" i="0" u="none" strike="noStrike" kern="100" cap="none" spc="0" normalizeH="0" baseline="0" noProof="0">
                <a:ln>
                  <a:noFill/>
                </a:ln>
                <a:solidFill>
                  <a:srgbClr val="FF0000"/>
                </a:solidFill>
                <a:effectLst/>
                <a:uLnTx/>
                <a:uFillTx/>
                <a:latin typeface="Century" panose="02040604050505020304" pitchFamily="18" charset="0"/>
                <a:ea typeface="BIZ UDPゴシック" panose="020B0400000000000000" pitchFamily="50" charset="-128"/>
                <a:cs typeface="Times New Roman" panose="02020603050405020304" pitchFamily="18" charset="0"/>
              </a:rPr>
              <a:t>断熱材の区分は</a:t>
            </a:r>
            <a:endParaRPr kumimoji="0" lang="en-US" altLang="ja-JP" sz="1200" b="0" i="0" u="none" strike="noStrike" kern="100" cap="none" spc="0" normalizeH="0" baseline="0" noProof="0">
              <a:ln>
                <a:noFill/>
              </a:ln>
              <a:solidFill>
                <a:srgbClr val="FF0000"/>
              </a:solidFill>
              <a:effectLst/>
              <a:uLnTx/>
              <a:uFillTx/>
              <a:latin typeface="Century" panose="02040604050505020304" pitchFamily="18" charset="0"/>
              <a:ea typeface="BIZ UDPゴシック" panose="020B0400000000000000" pitchFamily="50" charset="-128"/>
              <a:cs typeface="Times New Roman" panose="02020603050405020304" pitchFamily="18" charset="0"/>
            </a:endParaRPr>
          </a:p>
          <a:p>
            <a:pPr marL="0" marR="0" lvl="0" indent="0" algn="l" defTabSz="914400" eaLnBrk="1" fontAlgn="auto" latinLnBrk="0" hangingPunct="1">
              <a:lnSpc>
                <a:spcPts val="1200"/>
              </a:lnSpc>
              <a:spcBef>
                <a:spcPts val="0"/>
              </a:spcBef>
              <a:spcAft>
                <a:spcPts val="0"/>
              </a:spcAft>
              <a:buClrTx/>
              <a:buSzTx/>
              <a:buFontTx/>
              <a:buNone/>
              <a:tabLst/>
              <a:defRPr/>
            </a:pPr>
            <a:r>
              <a:rPr kumimoji="0" lang="ja-JP" altLang="en-US" sz="1200" b="0" i="0" u="none" strike="noStrike" kern="100" cap="none" spc="0" normalizeH="0" baseline="0" noProof="0">
                <a:ln>
                  <a:noFill/>
                </a:ln>
                <a:solidFill>
                  <a:srgbClr val="FF0000"/>
                </a:solidFill>
                <a:effectLst/>
                <a:uLnTx/>
                <a:uFillTx/>
                <a:latin typeface="Century" panose="02040604050505020304" pitchFamily="18" charset="0"/>
                <a:ea typeface="BIZ UDPゴシック" panose="020B0400000000000000" pitchFamily="50" charset="-128"/>
                <a:cs typeface="Times New Roman" panose="02020603050405020304" pitchFamily="18" charset="0"/>
              </a:rPr>
              <a:t>リーフレットを参照してください</a:t>
            </a:r>
          </a:p>
        </xdr:txBody>
      </xdr:sp>
      <xdr:cxnSp macro="">
        <xdr:nvCxnSpPr>
          <xdr:cNvPr id="9" name="直線矢印コネクタ 8">
            <a:extLst>
              <a:ext uri="{FF2B5EF4-FFF2-40B4-BE49-F238E27FC236}">
                <a16:creationId xmlns:a16="http://schemas.microsoft.com/office/drawing/2014/main" id="{B2D1A999-9E56-45FC-B156-591945D0B702}"/>
              </a:ext>
            </a:extLst>
          </xdr:cNvPr>
          <xdr:cNvCxnSpPr>
            <a:cxnSpLocks noChangeShapeType="1"/>
          </xdr:cNvCxnSpPr>
        </xdr:nvCxnSpPr>
        <xdr:spPr bwMode="auto">
          <a:xfrm flipH="1">
            <a:off x="7679" y="6977"/>
            <a:ext cx="482" cy="247"/>
          </a:xfrm>
          <a:prstGeom prst="straightConnector1">
            <a:avLst/>
          </a:prstGeom>
          <a:noFill/>
          <a:ln w="12700" algn="ctr">
            <a:solidFill>
              <a:srgbClr val="FF0000"/>
            </a:solidFill>
            <a:miter lim="800000"/>
            <a:headEnd/>
            <a:tailEnd type="triangle" w="med" len="med"/>
          </a:ln>
          <a:extLst>
            <a:ext uri="{909E8E84-426E-40DD-AFC4-6F175D3DCCD1}">
              <a14:hiddenFill xmlns:a14="http://schemas.microsoft.com/office/drawing/2010/main">
                <a:noFill/>
              </a14:hiddenFill>
            </a:ext>
          </a:extLst>
        </xdr:spPr>
      </xdr:cxnSp>
    </xdr:grpSp>
    <xdr:clientData/>
  </xdr:twoCellAnchor>
  <xdr:twoCellAnchor>
    <xdr:from>
      <xdr:col>9</xdr:col>
      <xdr:colOff>446314</xdr:colOff>
      <xdr:row>41</xdr:row>
      <xdr:rowOff>348344</xdr:rowOff>
    </xdr:from>
    <xdr:to>
      <xdr:col>11</xdr:col>
      <xdr:colOff>451723</xdr:colOff>
      <xdr:row>43</xdr:row>
      <xdr:rowOff>155337</xdr:rowOff>
    </xdr:to>
    <xdr:grpSp>
      <xdr:nvGrpSpPr>
        <xdr:cNvPr id="10" name="グループ化 9">
          <a:extLst>
            <a:ext uri="{FF2B5EF4-FFF2-40B4-BE49-F238E27FC236}">
              <a16:creationId xmlns:a16="http://schemas.microsoft.com/office/drawing/2014/main" id="{E30C81DA-0C6D-4976-A593-D9485601EE73}"/>
            </a:ext>
          </a:extLst>
        </xdr:cNvPr>
        <xdr:cNvGrpSpPr>
          <a:grpSpLocks/>
        </xdr:cNvGrpSpPr>
      </xdr:nvGrpSpPr>
      <xdr:grpSpPr bwMode="auto">
        <a:xfrm>
          <a:off x="5940334" y="16373204"/>
          <a:ext cx="1940889" cy="614713"/>
          <a:chOff x="8438" y="6275"/>
          <a:chExt cx="3060" cy="966"/>
        </a:xfrm>
      </xdr:grpSpPr>
      <xdr:sp macro="" textlink="">
        <xdr:nvSpPr>
          <xdr:cNvPr id="11" name="AutoShape 11">
            <a:extLst>
              <a:ext uri="{FF2B5EF4-FFF2-40B4-BE49-F238E27FC236}">
                <a16:creationId xmlns:a16="http://schemas.microsoft.com/office/drawing/2014/main" id="{29217BD3-E203-4D98-9A81-4ACCA226968C}"/>
              </a:ext>
            </a:extLst>
          </xdr:cNvPr>
          <xdr:cNvSpPr>
            <a:spLocks noChangeArrowheads="1"/>
          </xdr:cNvSpPr>
        </xdr:nvSpPr>
        <xdr:spPr bwMode="auto">
          <a:xfrm>
            <a:off x="8438" y="6275"/>
            <a:ext cx="3055" cy="713"/>
          </a:xfrm>
          <a:prstGeom prst="flowChartAlternateProcess">
            <a:avLst/>
          </a:prstGeom>
          <a:solidFill>
            <a:srgbClr val="FFFFFF"/>
          </a:solidFill>
          <a:ln w="19050">
            <a:solidFill>
              <a:srgbClr val="FF0000"/>
            </a:solidFill>
            <a:miter lim="800000"/>
            <a:headEnd/>
            <a:tailEnd/>
          </a:ln>
        </xdr:spPr>
        <xdr:txBody>
          <a:bodyPr rot="0" vert="horz" wrap="square" lIns="74295" tIns="8890" rIns="74295" bIns="8890" anchor="ctr" anchorCtr="0" upright="1">
            <a:noAutofit/>
          </a:bodyPr>
          <a:lstStyle/>
          <a:p>
            <a:pPr marL="0" marR="0" lvl="0" indent="0" algn="l" defTabSz="914400" eaLnBrk="1" fontAlgn="auto" latinLnBrk="0" hangingPunct="1">
              <a:lnSpc>
                <a:spcPts val="1200"/>
              </a:lnSpc>
              <a:spcBef>
                <a:spcPts val="0"/>
              </a:spcBef>
              <a:spcAft>
                <a:spcPts val="0"/>
              </a:spcAft>
              <a:buClrTx/>
              <a:buSzTx/>
              <a:buFontTx/>
              <a:buNone/>
              <a:tabLst/>
              <a:defRPr/>
            </a:pPr>
            <a:r>
              <a:rPr kumimoji="0" lang="ja-JP" altLang="en-US" sz="1200" b="0" i="0" u="none" strike="noStrike" kern="100" cap="none" spc="0" normalizeH="0" baseline="0" noProof="0">
                <a:ln>
                  <a:noFill/>
                </a:ln>
                <a:solidFill>
                  <a:srgbClr val="FF0000"/>
                </a:solidFill>
                <a:effectLst/>
                <a:uLnTx/>
                <a:uFillTx/>
                <a:latin typeface="Century" panose="02040604050505020304" pitchFamily="18" charset="0"/>
                <a:ea typeface="BIZ UDPゴシック" panose="020B0400000000000000" pitchFamily="50" charset="-128"/>
                <a:cs typeface="Times New Roman" panose="02020603050405020304" pitchFamily="18" charset="0"/>
              </a:rPr>
              <a:t>補助申請額は自動で算出</a:t>
            </a:r>
          </a:p>
        </xdr:txBody>
      </xdr:sp>
      <xdr:cxnSp macro="">
        <xdr:nvCxnSpPr>
          <xdr:cNvPr id="12" name="直線矢印コネクタ 11">
            <a:extLst>
              <a:ext uri="{FF2B5EF4-FFF2-40B4-BE49-F238E27FC236}">
                <a16:creationId xmlns:a16="http://schemas.microsoft.com/office/drawing/2014/main" id="{A228BF43-7135-4E6F-A6C9-F3B8A33B8CB7}"/>
              </a:ext>
            </a:extLst>
          </xdr:cNvPr>
          <xdr:cNvCxnSpPr>
            <a:cxnSpLocks noChangeShapeType="1"/>
          </xdr:cNvCxnSpPr>
        </xdr:nvCxnSpPr>
        <xdr:spPr bwMode="auto">
          <a:xfrm>
            <a:off x="11016" y="6994"/>
            <a:ext cx="482" cy="247"/>
          </a:xfrm>
          <a:prstGeom prst="straightConnector1">
            <a:avLst/>
          </a:prstGeom>
          <a:noFill/>
          <a:ln w="12700" algn="ctr">
            <a:solidFill>
              <a:srgbClr val="FF0000"/>
            </a:solidFill>
            <a:miter lim="800000"/>
            <a:headEnd/>
            <a:tailEnd type="triangle" w="med" len="med"/>
          </a:ln>
          <a:extLst>
            <a:ext uri="{909E8E84-426E-40DD-AFC4-6F175D3DCCD1}">
              <a14:hiddenFill xmlns:a14="http://schemas.microsoft.com/office/drawing/2010/main">
                <a:noFill/>
              </a14:hiddenFill>
            </a:ext>
          </a:extLst>
        </xdr:spPr>
      </xdr:cxnSp>
    </xdr:grpSp>
    <xdr:clientData/>
  </xdr:twoCellAnchor>
  <xdr:twoCellAnchor>
    <xdr:from>
      <xdr:col>8</xdr:col>
      <xdr:colOff>441960</xdr:colOff>
      <xdr:row>37</xdr:row>
      <xdr:rowOff>396240</xdr:rowOff>
    </xdr:from>
    <xdr:to>
      <xdr:col>13</xdr:col>
      <xdr:colOff>1099518</xdr:colOff>
      <xdr:row>39</xdr:row>
      <xdr:rowOff>396240</xdr:rowOff>
    </xdr:to>
    <xdr:sp macro="" textlink="">
      <xdr:nvSpPr>
        <xdr:cNvPr id="14" name="AutoShape 11">
          <a:extLst>
            <a:ext uri="{FF2B5EF4-FFF2-40B4-BE49-F238E27FC236}">
              <a16:creationId xmlns:a16="http://schemas.microsoft.com/office/drawing/2014/main" id="{42E1B731-1DD0-4EE0-A41A-D34F742A53DB}"/>
            </a:ext>
          </a:extLst>
        </xdr:cNvPr>
        <xdr:cNvSpPr>
          <a:spLocks noChangeArrowheads="1"/>
        </xdr:cNvSpPr>
      </xdr:nvSpPr>
      <xdr:spPr bwMode="auto">
        <a:xfrm>
          <a:off x="4632960" y="14805660"/>
          <a:ext cx="4650438" cy="807720"/>
        </a:xfrm>
        <a:prstGeom prst="flowChartAlternateProcess">
          <a:avLst/>
        </a:prstGeom>
        <a:solidFill>
          <a:srgbClr val="FFFFFF"/>
        </a:solidFill>
        <a:ln w="19050">
          <a:solidFill>
            <a:srgbClr val="FF0000"/>
          </a:solidFill>
          <a:miter lim="800000"/>
          <a:headEnd/>
          <a:tailEnd/>
        </a:ln>
      </xdr:spPr>
      <xdr:txBody>
        <a:bodyPr rot="0" vert="horz" wrap="square" lIns="74295" tIns="8890" rIns="74295" bIns="8890" anchor="ctr" anchorCtr="0" upright="1">
          <a:noAutofit/>
        </a:bodyPr>
        <a:lstStyle/>
        <a:p>
          <a:pPr marL="0" marR="0" lvl="0" indent="0" algn="l" defTabSz="914400" eaLnBrk="1" fontAlgn="auto" latinLnBrk="0" hangingPunct="1">
            <a:lnSpc>
              <a:spcPts val="1200"/>
            </a:lnSpc>
            <a:spcBef>
              <a:spcPts val="0"/>
            </a:spcBef>
            <a:spcAft>
              <a:spcPts val="0"/>
            </a:spcAft>
            <a:buClrTx/>
            <a:buSzTx/>
            <a:buFontTx/>
            <a:buNone/>
            <a:tabLst/>
            <a:defRPr/>
          </a:pPr>
          <a:r>
            <a:rPr kumimoji="0" lang="ja-JP" altLang="en-US" sz="1200" b="0" i="0" u="none" strike="noStrike" kern="100" cap="none" spc="0" normalizeH="0" baseline="0" noProof="0">
              <a:ln>
                <a:noFill/>
              </a:ln>
              <a:solidFill>
                <a:srgbClr val="FF0000"/>
              </a:solidFill>
              <a:effectLst/>
              <a:uLnTx/>
              <a:uFillTx/>
              <a:latin typeface="Century" panose="02040604050505020304" pitchFamily="18" charset="0"/>
              <a:ea typeface="BIZ UDPゴシック" panose="020B0400000000000000" pitchFamily="50" charset="-128"/>
              <a:cs typeface="Times New Roman" panose="02020603050405020304" pitchFamily="18" charset="0"/>
            </a:rPr>
            <a:t>諸経費（処分費や配送費、現場管理費など）や値引きがある場合は、全体工事費に占める補助対象工事費の率で按分し、実際の工事費に計上してください。</a:t>
          </a:r>
          <a:endParaRPr kumimoji="0" lang="en-US" altLang="ja-JP" sz="1200" b="0" i="0" u="none" strike="noStrike" kern="100" cap="none" spc="0" normalizeH="0" baseline="0" noProof="0">
            <a:ln>
              <a:noFill/>
            </a:ln>
            <a:solidFill>
              <a:srgbClr val="FF0000"/>
            </a:solidFill>
            <a:effectLst/>
            <a:uLnTx/>
            <a:uFillTx/>
            <a:latin typeface="Century" panose="02040604050505020304" pitchFamily="18" charset="0"/>
            <a:ea typeface="BIZ UDPゴシック" panose="020B0400000000000000" pitchFamily="50" charset="-128"/>
            <a:cs typeface="Times New Roman" panose="02020603050405020304" pitchFamily="18" charset="0"/>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70C0"/>
  </sheetPr>
  <dimension ref="B3:F8"/>
  <sheetViews>
    <sheetView workbookViewId="0">
      <selection activeCell="B3" sqref="B3"/>
    </sheetView>
  </sheetViews>
  <sheetFormatPr defaultColWidth="9" defaultRowHeight="13.2" x14ac:dyDescent="0.2"/>
  <cols>
    <col min="1" max="1" width="9" style="4"/>
    <col min="2" max="2" width="13.109375" style="4" bestFit="1" customWidth="1"/>
    <col min="3" max="16384" width="9" style="4"/>
  </cols>
  <sheetData>
    <row r="3" spans="2:6" ht="14.4" x14ac:dyDescent="0.2">
      <c r="B3" s="2" t="s">
        <v>6</v>
      </c>
      <c r="C3" s="3">
        <v>2</v>
      </c>
      <c r="D3" s="3">
        <v>3</v>
      </c>
      <c r="E3" s="3">
        <v>4</v>
      </c>
      <c r="F3" s="3">
        <v>5</v>
      </c>
    </row>
    <row r="4" spans="2:6" ht="14.4" x14ac:dyDescent="0.2">
      <c r="B4" s="5"/>
      <c r="C4" s="1" t="b">
        <v>0</v>
      </c>
      <c r="D4" s="1" t="b">
        <v>0</v>
      </c>
      <c r="E4" s="1" t="b">
        <v>0</v>
      </c>
      <c r="F4" s="1" t="b">
        <v>0</v>
      </c>
    </row>
    <row r="7" spans="2:6" ht="14.4" x14ac:dyDescent="0.2">
      <c r="B7" s="6" t="s">
        <v>7</v>
      </c>
      <c r="C7" s="6" t="s">
        <v>8</v>
      </c>
      <c r="D7" s="6" t="s">
        <v>9</v>
      </c>
    </row>
    <row r="8" spans="2:6" ht="14.4" x14ac:dyDescent="0.2">
      <c r="B8" s="5"/>
      <c r="C8" s="1" t="b">
        <v>0</v>
      </c>
      <c r="D8" s="1" t="b">
        <v>0</v>
      </c>
    </row>
  </sheetData>
  <sheetProtection selectLockedCells="1" selectUnlockedCells="1"/>
  <phoneticPr fontId="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0D382F-7871-4A24-B529-051BC1CAB48A}">
  <dimension ref="A1:U45"/>
  <sheetViews>
    <sheetView showZeros="0" view="pageBreakPreview" zoomScale="85" zoomScaleNormal="100" zoomScaleSheetLayoutView="85" workbookViewId="0">
      <selection activeCell="M37" sqref="M37:N37"/>
    </sheetView>
  </sheetViews>
  <sheetFormatPr defaultColWidth="8.77734375" defaultRowHeight="13.2" x14ac:dyDescent="0.2"/>
  <cols>
    <col min="1" max="3" width="9.21875" style="7" customWidth="1"/>
    <col min="4" max="5" width="5" style="7" customWidth="1"/>
    <col min="6" max="6" width="7.109375" style="7" customWidth="1"/>
    <col min="7" max="7" width="9.21875" style="7" customWidth="1"/>
    <col min="8" max="8" width="7.109375" style="7" customWidth="1"/>
    <col min="9" max="9" width="19" style="7" customWidth="1"/>
    <col min="10" max="10" width="9.21875" style="7" customWidth="1"/>
    <col min="11" max="11" width="19" style="7" customWidth="1"/>
    <col min="12" max="12" width="7.109375" style="7" customWidth="1"/>
    <col min="13" max="13" width="3.88671875" style="7" customWidth="1"/>
    <col min="14" max="14" width="17.44140625" style="7" customWidth="1"/>
    <col min="15" max="15" width="7.109375" style="7" customWidth="1"/>
    <col min="16" max="16" width="14.77734375" style="7" customWidth="1"/>
    <col min="17" max="17" width="9.109375" style="7" bestFit="1" customWidth="1"/>
    <col min="18" max="19" width="10.6640625" style="7" customWidth="1"/>
    <col min="20" max="21" width="10.77734375" style="7" bestFit="1" customWidth="1"/>
    <col min="22" max="16384" width="8.77734375" style="7"/>
  </cols>
  <sheetData>
    <row r="1" spans="1:21" ht="24.9" customHeight="1" x14ac:dyDescent="0.25">
      <c r="A1" s="10" t="s">
        <v>48</v>
      </c>
      <c r="B1" s="14"/>
      <c r="C1" s="14"/>
      <c r="D1" s="14"/>
      <c r="E1" s="14"/>
      <c r="F1" s="14"/>
      <c r="G1" s="14"/>
      <c r="H1" s="14"/>
      <c r="I1" s="14"/>
      <c r="J1" s="14"/>
      <c r="K1" s="14"/>
      <c r="L1" s="14"/>
      <c r="M1" s="112"/>
      <c r="N1" s="14"/>
      <c r="O1" s="15"/>
    </row>
    <row r="2" spans="1:21" ht="24.9" customHeight="1" x14ac:dyDescent="0.2">
      <c r="A2" s="171" t="s">
        <v>49</v>
      </c>
      <c r="B2" s="172"/>
      <c r="C2" s="172"/>
      <c r="D2" s="172"/>
      <c r="E2" s="172"/>
      <c r="F2" s="172"/>
      <c r="G2" s="172"/>
      <c r="H2" s="172"/>
      <c r="I2" s="172"/>
      <c r="J2" s="172"/>
      <c r="K2" s="172"/>
      <c r="L2" s="172"/>
      <c r="M2" s="172"/>
      <c r="N2" s="172"/>
      <c r="O2" s="172"/>
    </row>
    <row r="3" spans="1:21" ht="15" customHeight="1" thickBot="1" x14ac:dyDescent="0.25">
      <c r="A3" s="14"/>
      <c r="B3" s="14"/>
      <c r="C3" s="14"/>
      <c r="D3" s="14"/>
      <c r="E3" s="14"/>
      <c r="F3" s="14"/>
      <c r="G3" s="14"/>
      <c r="H3" s="14"/>
      <c r="I3" s="14"/>
      <c r="J3" s="14"/>
      <c r="K3" s="16"/>
      <c r="L3" s="16"/>
      <c r="M3" s="107"/>
      <c r="N3" s="16"/>
      <c r="O3" s="16"/>
      <c r="R3" s="173"/>
      <c r="S3" s="173"/>
      <c r="T3" s="173"/>
      <c r="U3" s="173"/>
    </row>
    <row r="4" spans="1:21" ht="38.1" customHeight="1" thickTop="1" thickBot="1" x14ac:dyDescent="0.25">
      <c r="A4" s="174" t="s">
        <v>10</v>
      </c>
      <c r="B4" s="175"/>
      <c r="C4" s="176"/>
      <c r="D4" s="177"/>
      <c r="E4" s="177"/>
      <c r="F4" s="178"/>
      <c r="G4" s="183" t="s">
        <v>50</v>
      </c>
      <c r="H4" s="184"/>
      <c r="I4" s="185"/>
      <c r="J4" s="186"/>
      <c r="K4" s="180"/>
      <c r="L4" s="180"/>
      <c r="M4" s="180"/>
      <c r="N4" s="181"/>
      <c r="O4" s="182"/>
      <c r="R4" s="173"/>
      <c r="S4" s="173"/>
      <c r="T4" s="179"/>
      <c r="U4" s="179"/>
    </row>
    <row r="5" spans="1:21" ht="15" customHeight="1" thickTop="1" thickBot="1" x14ac:dyDescent="0.25">
      <c r="A5" s="17"/>
      <c r="B5" s="17"/>
      <c r="C5" s="17"/>
      <c r="D5" s="17"/>
      <c r="E5" s="17"/>
      <c r="F5" s="17"/>
      <c r="G5" s="17"/>
      <c r="H5" s="17"/>
      <c r="I5" s="17"/>
      <c r="J5" s="17"/>
      <c r="K5" s="17"/>
      <c r="L5" s="17"/>
      <c r="M5" s="17"/>
      <c r="N5" s="17"/>
      <c r="O5" s="17"/>
      <c r="R5" s="12"/>
      <c r="S5" s="12"/>
      <c r="T5" s="13"/>
      <c r="U5" s="13"/>
    </row>
    <row r="6" spans="1:21" ht="32.1" customHeight="1" thickBot="1" x14ac:dyDescent="0.25">
      <c r="A6" s="205" t="s">
        <v>11</v>
      </c>
      <c r="B6" s="206"/>
      <c r="C6" s="206"/>
      <c r="D6" s="206"/>
      <c r="E6" s="206"/>
      <c r="F6" s="206"/>
      <c r="G6" s="206" t="s">
        <v>12</v>
      </c>
      <c r="H6" s="206"/>
      <c r="I6" s="207" t="s">
        <v>13</v>
      </c>
      <c r="J6" s="208"/>
      <c r="K6" s="209" t="s">
        <v>52</v>
      </c>
      <c r="L6" s="209"/>
      <c r="M6" s="253" t="s">
        <v>73</v>
      </c>
      <c r="N6" s="254"/>
      <c r="O6" s="255"/>
      <c r="T6" s="8"/>
      <c r="U6" s="8"/>
    </row>
    <row r="7" spans="1:21" ht="32.1" customHeight="1" x14ac:dyDescent="0.2">
      <c r="A7" s="163" t="s">
        <v>53</v>
      </c>
      <c r="B7" s="218" t="s">
        <v>51</v>
      </c>
      <c r="C7" s="221" t="s">
        <v>14</v>
      </c>
      <c r="D7" s="224" t="s">
        <v>15</v>
      </c>
      <c r="E7" s="225"/>
      <c r="F7" s="18" t="s">
        <v>0</v>
      </c>
      <c r="G7" s="19"/>
      <c r="H7" s="59" t="s">
        <v>16</v>
      </c>
      <c r="I7" s="60">
        <v>112000</v>
      </c>
      <c r="J7" s="98" t="s">
        <v>17</v>
      </c>
      <c r="K7" s="61" t="str">
        <f t="shared" ref="K7:K23" si="0">IF(G7="","",G7*I7)</f>
        <v/>
      </c>
      <c r="L7" s="62" t="s">
        <v>18</v>
      </c>
      <c r="M7" s="251"/>
      <c r="N7" s="252"/>
      <c r="O7" s="21" t="s">
        <v>3</v>
      </c>
      <c r="P7" s="11">
        <f t="shared" ref="P7:P23" si="1">MIN(K7,SUM(M7))</f>
        <v>0</v>
      </c>
    </row>
    <row r="8" spans="1:21" ht="32.1" customHeight="1" x14ac:dyDescent="0.2">
      <c r="A8" s="164"/>
      <c r="B8" s="219"/>
      <c r="C8" s="222"/>
      <c r="D8" s="146"/>
      <c r="E8" s="147"/>
      <c r="F8" s="22" t="s">
        <v>1</v>
      </c>
      <c r="G8" s="23"/>
      <c r="H8" s="63" t="s">
        <v>16</v>
      </c>
      <c r="I8" s="64">
        <v>80000</v>
      </c>
      <c r="J8" s="99" t="s">
        <v>17</v>
      </c>
      <c r="K8" s="65" t="str">
        <f t="shared" si="0"/>
        <v/>
      </c>
      <c r="L8" s="66" t="s">
        <v>18</v>
      </c>
      <c r="M8" s="249"/>
      <c r="N8" s="250"/>
      <c r="O8" s="24" t="s">
        <v>3</v>
      </c>
      <c r="P8" s="11">
        <f t="shared" si="1"/>
        <v>0</v>
      </c>
    </row>
    <row r="9" spans="1:21" ht="32.1" customHeight="1" x14ac:dyDescent="0.2">
      <c r="A9" s="164"/>
      <c r="B9" s="219"/>
      <c r="C9" s="222"/>
      <c r="D9" s="148"/>
      <c r="E9" s="149"/>
      <c r="F9" s="25" t="s">
        <v>2</v>
      </c>
      <c r="G9" s="26"/>
      <c r="H9" s="67" t="s">
        <v>16</v>
      </c>
      <c r="I9" s="68">
        <v>32000</v>
      </c>
      <c r="J9" s="100" t="s">
        <v>17</v>
      </c>
      <c r="K9" s="69" t="str">
        <f t="shared" si="0"/>
        <v/>
      </c>
      <c r="L9" s="70" t="s">
        <v>18</v>
      </c>
      <c r="M9" s="194"/>
      <c r="N9" s="195"/>
      <c r="O9" s="27" t="s">
        <v>3</v>
      </c>
      <c r="P9" s="11">
        <f t="shared" si="1"/>
        <v>0</v>
      </c>
    </row>
    <row r="10" spans="1:21" ht="32.1" customHeight="1" x14ac:dyDescent="0.2">
      <c r="A10" s="164"/>
      <c r="B10" s="219"/>
      <c r="C10" s="222"/>
      <c r="D10" s="144" t="s">
        <v>19</v>
      </c>
      <c r="E10" s="145"/>
      <c r="F10" s="20" t="s">
        <v>0</v>
      </c>
      <c r="G10" s="19"/>
      <c r="H10" s="59" t="s">
        <v>20</v>
      </c>
      <c r="I10" s="60">
        <v>272000</v>
      </c>
      <c r="J10" s="98" t="s">
        <v>21</v>
      </c>
      <c r="K10" s="61" t="str">
        <f t="shared" si="0"/>
        <v/>
      </c>
      <c r="L10" s="59" t="s">
        <v>18</v>
      </c>
      <c r="M10" s="192"/>
      <c r="N10" s="193"/>
      <c r="O10" s="28" t="s">
        <v>3</v>
      </c>
      <c r="P10" s="11">
        <f t="shared" si="1"/>
        <v>0</v>
      </c>
    </row>
    <row r="11" spans="1:21" ht="32.1" customHeight="1" x14ac:dyDescent="0.2">
      <c r="A11" s="164"/>
      <c r="B11" s="219"/>
      <c r="C11" s="222"/>
      <c r="D11" s="146"/>
      <c r="E11" s="147"/>
      <c r="F11" s="22" t="s">
        <v>1</v>
      </c>
      <c r="G11" s="23"/>
      <c r="H11" s="63" t="s">
        <v>20</v>
      </c>
      <c r="I11" s="64">
        <v>216000</v>
      </c>
      <c r="J11" s="99" t="s">
        <v>21</v>
      </c>
      <c r="K11" s="65" t="str">
        <f t="shared" si="0"/>
        <v/>
      </c>
      <c r="L11" s="63" t="s">
        <v>18</v>
      </c>
      <c r="M11" s="249"/>
      <c r="N11" s="250"/>
      <c r="O11" s="24" t="s">
        <v>3</v>
      </c>
      <c r="P11" s="11">
        <f t="shared" si="1"/>
        <v>0</v>
      </c>
    </row>
    <row r="12" spans="1:21" ht="32.1" customHeight="1" x14ac:dyDescent="0.2">
      <c r="A12" s="164"/>
      <c r="B12" s="219"/>
      <c r="C12" s="222"/>
      <c r="D12" s="148"/>
      <c r="E12" s="149"/>
      <c r="F12" s="25" t="s">
        <v>2</v>
      </c>
      <c r="G12" s="26"/>
      <c r="H12" s="67" t="s">
        <v>20</v>
      </c>
      <c r="I12" s="68">
        <v>176000</v>
      </c>
      <c r="J12" s="100" t="s">
        <v>21</v>
      </c>
      <c r="K12" s="69" t="str">
        <f t="shared" si="0"/>
        <v/>
      </c>
      <c r="L12" s="71" t="s">
        <v>18</v>
      </c>
      <c r="M12" s="194"/>
      <c r="N12" s="195"/>
      <c r="O12" s="27" t="s">
        <v>3</v>
      </c>
      <c r="P12" s="11">
        <f t="shared" si="1"/>
        <v>0</v>
      </c>
    </row>
    <row r="13" spans="1:21" ht="32.1" customHeight="1" x14ac:dyDescent="0.2">
      <c r="A13" s="164"/>
      <c r="B13" s="219"/>
      <c r="C13" s="222"/>
      <c r="D13" s="144" t="s">
        <v>22</v>
      </c>
      <c r="E13" s="145"/>
      <c r="F13" s="20" t="s">
        <v>0</v>
      </c>
      <c r="G13" s="29"/>
      <c r="H13" s="72" t="s">
        <v>20</v>
      </c>
      <c r="I13" s="60">
        <v>272000</v>
      </c>
      <c r="J13" s="101" t="s">
        <v>21</v>
      </c>
      <c r="K13" s="73" t="str">
        <f t="shared" si="0"/>
        <v/>
      </c>
      <c r="L13" s="74" t="s">
        <v>18</v>
      </c>
      <c r="M13" s="192"/>
      <c r="N13" s="193"/>
      <c r="O13" s="28" t="s">
        <v>3</v>
      </c>
      <c r="P13" s="11">
        <f t="shared" si="1"/>
        <v>0</v>
      </c>
    </row>
    <row r="14" spans="1:21" ht="32.1" customHeight="1" x14ac:dyDescent="0.2">
      <c r="A14" s="164"/>
      <c r="B14" s="219"/>
      <c r="C14" s="222"/>
      <c r="D14" s="146"/>
      <c r="E14" s="147"/>
      <c r="F14" s="22" t="s">
        <v>1</v>
      </c>
      <c r="G14" s="23"/>
      <c r="H14" s="63" t="s">
        <v>20</v>
      </c>
      <c r="I14" s="64">
        <v>216000</v>
      </c>
      <c r="J14" s="99" t="s">
        <v>21</v>
      </c>
      <c r="K14" s="65" t="str">
        <f t="shared" si="0"/>
        <v/>
      </c>
      <c r="L14" s="66" t="s">
        <v>18</v>
      </c>
      <c r="M14" s="249"/>
      <c r="N14" s="250"/>
      <c r="O14" s="24" t="s">
        <v>3</v>
      </c>
      <c r="P14" s="11">
        <f t="shared" si="1"/>
        <v>0</v>
      </c>
    </row>
    <row r="15" spans="1:21" ht="32.1" customHeight="1" x14ac:dyDescent="0.2">
      <c r="A15" s="164"/>
      <c r="B15" s="219"/>
      <c r="C15" s="223"/>
      <c r="D15" s="148"/>
      <c r="E15" s="149"/>
      <c r="F15" s="25" t="s">
        <v>2</v>
      </c>
      <c r="G15" s="26"/>
      <c r="H15" s="67" t="s">
        <v>20</v>
      </c>
      <c r="I15" s="68">
        <v>176000</v>
      </c>
      <c r="J15" s="100" t="s">
        <v>21</v>
      </c>
      <c r="K15" s="69" t="str">
        <f t="shared" si="0"/>
        <v/>
      </c>
      <c r="L15" s="70" t="s">
        <v>18</v>
      </c>
      <c r="M15" s="194"/>
      <c r="N15" s="195"/>
      <c r="O15" s="27" t="s">
        <v>3</v>
      </c>
      <c r="P15" s="11">
        <f t="shared" si="1"/>
        <v>0</v>
      </c>
    </row>
    <row r="16" spans="1:21" ht="32.1" customHeight="1" x14ac:dyDescent="0.2">
      <c r="A16" s="164"/>
      <c r="B16" s="219"/>
      <c r="C16" s="144" t="s">
        <v>23</v>
      </c>
      <c r="D16" s="150"/>
      <c r="E16" s="151"/>
      <c r="F16" s="20" t="s">
        <v>0</v>
      </c>
      <c r="G16" s="19"/>
      <c r="H16" s="59" t="s">
        <v>20</v>
      </c>
      <c r="I16" s="60">
        <v>392000</v>
      </c>
      <c r="J16" s="98" t="s">
        <v>21</v>
      </c>
      <c r="K16" s="61" t="str">
        <f t="shared" si="0"/>
        <v/>
      </c>
      <c r="L16" s="62" t="s">
        <v>18</v>
      </c>
      <c r="M16" s="192"/>
      <c r="N16" s="193"/>
      <c r="O16" s="28" t="s">
        <v>3</v>
      </c>
      <c r="P16" s="11">
        <f t="shared" si="1"/>
        <v>0</v>
      </c>
    </row>
    <row r="17" spans="1:19" ht="32.1" customHeight="1" x14ac:dyDescent="0.2">
      <c r="A17" s="164"/>
      <c r="B17" s="220"/>
      <c r="C17" s="148"/>
      <c r="D17" s="152"/>
      <c r="E17" s="153"/>
      <c r="F17" s="25" t="s">
        <v>2</v>
      </c>
      <c r="G17" s="26"/>
      <c r="H17" s="67" t="s">
        <v>20</v>
      </c>
      <c r="I17" s="68">
        <v>344000</v>
      </c>
      <c r="J17" s="100" t="s">
        <v>21</v>
      </c>
      <c r="K17" s="69" t="str">
        <f t="shared" si="0"/>
        <v/>
      </c>
      <c r="L17" s="70" t="s">
        <v>18</v>
      </c>
      <c r="M17" s="194"/>
      <c r="N17" s="195"/>
      <c r="O17" s="27" t="s">
        <v>3</v>
      </c>
      <c r="P17" s="11">
        <f t="shared" si="1"/>
        <v>0</v>
      </c>
    </row>
    <row r="18" spans="1:19" ht="32.1" customHeight="1" x14ac:dyDescent="0.2">
      <c r="A18" s="164"/>
      <c r="B18" s="210" t="s">
        <v>54</v>
      </c>
      <c r="C18" s="211"/>
      <c r="D18" s="144" t="s">
        <v>24</v>
      </c>
      <c r="E18" s="145"/>
      <c r="F18" s="20" t="s">
        <v>25</v>
      </c>
      <c r="G18" s="30"/>
      <c r="H18" s="59" t="s">
        <v>26</v>
      </c>
      <c r="I18" s="75">
        <v>225000</v>
      </c>
      <c r="J18" s="102" t="s">
        <v>27</v>
      </c>
      <c r="K18" s="61" t="str">
        <f t="shared" si="0"/>
        <v/>
      </c>
      <c r="L18" s="62" t="s">
        <v>18</v>
      </c>
      <c r="M18" s="192"/>
      <c r="N18" s="193"/>
      <c r="O18" s="28" t="s">
        <v>3</v>
      </c>
      <c r="P18" s="11">
        <f t="shared" si="1"/>
        <v>0</v>
      </c>
    </row>
    <row r="19" spans="1:19" ht="32.1" customHeight="1" x14ac:dyDescent="0.2">
      <c r="A19" s="164"/>
      <c r="B19" s="212"/>
      <c r="C19" s="213"/>
      <c r="D19" s="148"/>
      <c r="E19" s="149"/>
      <c r="F19" s="58" t="s">
        <v>28</v>
      </c>
      <c r="G19" s="31"/>
      <c r="H19" s="67" t="s">
        <v>26</v>
      </c>
      <c r="I19" s="76">
        <v>338000</v>
      </c>
      <c r="J19" s="103" t="s">
        <v>27</v>
      </c>
      <c r="K19" s="69" t="str">
        <f t="shared" si="0"/>
        <v/>
      </c>
      <c r="L19" s="70" t="s">
        <v>18</v>
      </c>
      <c r="M19" s="194"/>
      <c r="N19" s="195"/>
      <c r="O19" s="27" t="s">
        <v>3</v>
      </c>
      <c r="P19" s="11">
        <f t="shared" si="1"/>
        <v>0</v>
      </c>
    </row>
    <row r="20" spans="1:19" ht="32.1" customHeight="1" x14ac:dyDescent="0.2">
      <c r="A20" s="164"/>
      <c r="B20" s="212"/>
      <c r="C20" s="213"/>
      <c r="D20" s="144" t="s">
        <v>55</v>
      </c>
      <c r="E20" s="145"/>
      <c r="F20" s="20" t="s">
        <v>25</v>
      </c>
      <c r="G20" s="30"/>
      <c r="H20" s="59" t="s">
        <v>26</v>
      </c>
      <c r="I20" s="75">
        <v>80000</v>
      </c>
      <c r="J20" s="102" t="s">
        <v>27</v>
      </c>
      <c r="K20" s="61" t="str">
        <f t="shared" si="0"/>
        <v/>
      </c>
      <c r="L20" s="62" t="s">
        <v>18</v>
      </c>
      <c r="M20" s="192"/>
      <c r="N20" s="193"/>
      <c r="O20" s="28" t="s">
        <v>3</v>
      </c>
      <c r="P20" s="11">
        <f t="shared" si="1"/>
        <v>0</v>
      </c>
    </row>
    <row r="21" spans="1:19" ht="32.1" customHeight="1" x14ac:dyDescent="0.2">
      <c r="A21" s="164"/>
      <c r="B21" s="212"/>
      <c r="C21" s="213"/>
      <c r="D21" s="148"/>
      <c r="E21" s="149"/>
      <c r="F21" s="58" t="s">
        <v>28</v>
      </c>
      <c r="G21" s="32"/>
      <c r="H21" s="67" t="s">
        <v>26</v>
      </c>
      <c r="I21" s="76">
        <v>137000</v>
      </c>
      <c r="J21" s="104" t="s">
        <v>27</v>
      </c>
      <c r="K21" s="69" t="str">
        <f t="shared" si="0"/>
        <v/>
      </c>
      <c r="L21" s="70" t="s">
        <v>18</v>
      </c>
      <c r="M21" s="194"/>
      <c r="N21" s="195"/>
      <c r="O21" s="27" t="s">
        <v>3</v>
      </c>
      <c r="P21" s="11">
        <f t="shared" si="1"/>
        <v>0</v>
      </c>
    </row>
    <row r="22" spans="1:19" ht="32.1" customHeight="1" x14ac:dyDescent="0.2">
      <c r="A22" s="164"/>
      <c r="B22" s="212"/>
      <c r="C22" s="213"/>
      <c r="D22" s="144" t="s">
        <v>29</v>
      </c>
      <c r="E22" s="145"/>
      <c r="F22" s="20" t="s">
        <v>25</v>
      </c>
      <c r="G22" s="30"/>
      <c r="H22" s="59" t="s">
        <v>26</v>
      </c>
      <c r="I22" s="75">
        <v>280000</v>
      </c>
      <c r="J22" s="102" t="s">
        <v>27</v>
      </c>
      <c r="K22" s="61" t="str">
        <f t="shared" si="0"/>
        <v/>
      </c>
      <c r="L22" s="62" t="s">
        <v>18</v>
      </c>
      <c r="M22" s="192"/>
      <c r="N22" s="193"/>
      <c r="O22" s="28" t="s">
        <v>3</v>
      </c>
      <c r="P22" s="11">
        <f t="shared" si="1"/>
        <v>0</v>
      </c>
    </row>
    <row r="23" spans="1:19" ht="32.1" customHeight="1" thickBot="1" x14ac:dyDescent="0.25">
      <c r="A23" s="164"/>
      <c r="B23" s="214"/>
      <c r="C23" s="215"/>
      <c r="D23" s="216"/>
      <c r="E23" s="217"/>
      <c r="F23" s="33" t="s">
        <v>28</v>
      </c>
      <c r="G23" s="34"/>
      <c r="H23" s="77" t="s">
        <v>26</v>
      </c>
      <c r="I23" s="78">
        <v>420000</v>
      </c>
      <c r="J23" s="105" t="s">
        <v>27</v>
      </c>
      <c r="K23" s="79" t="str">
        <f t="shared" si="0"/>
        <v/>
      </c>
      <c r="L23" s="80" t="s">
        <v>18</v>
      </c>
      <c r="M23" s="247"/>
      <c r="N23" s="248"/>
      <c r="O23" s="35" t="s">
        <v>3</v>
      </c>
      <c r="P23" s="11">
        <f t="shared" si="1"/>
        <v>0</v>
      </c>
    </row>
    <row r="24" spans="1:19" ht="32.1" customHeight="1" thickTop="1" thickBot="1" x14ac:dyDescent="0.25">
      <c r="A24" s="165"/>
      <c r="B24" s="187" t="s">
        <v>64</v>
      </c>
      <c r="C24" s="188"/>
      <c r="D24" s="188"/>
      <c r="E24" s="188"/>
      <c r="F24" s="188"/>
      <c r="G24" s="188"/>
      <c r="H24" s="188"/>
      <c r="I24" s="188"/>
      <c r="J24" s="188"/>
      <c r="K24" s="188"/>
      <c r="L24" s="189"/>
      <c r="M24" s="111" t="s">
        <v>63</v>
      </c>
      <c r="N24" s="121">
        <f>P24</f>
        <v>0</v>
      </c>
      <c r="O24" s="36" t="s">
        <v>18</v>
      </c>
      <c r="P24" s="11">
        <f>SUM(P7:P23)</f>
        <v>0</v>
      </c>
    </row>
    <row r="25" spans="1:19" ht="32.1" customHeight="1" x14ac:dyDescent="0.2">
      <c r="A25" s="226" t="s">
        <v>56</v>
      </c>
      <c r="B25" s="167" t="s">
        <v>30</v>
      </c>
      <c r="C25" s="168"/>
      <c r="D25" s="168"/>
      <c r="E25" s="168"/>
      <c r="F25" s="169"/>
      <c r="G25" s="42"/>
      <c r="H25" s="81" t="s">
        <v>5</v>
      </c>
      <c r="I25" s="82">
        <v>452000</v>
      </c>
      <c r="J25" s="83" t="s">
        <v>31</v>
      </c>
      <c r="K25" s="84" t="str">
        <f t="shared" ref="K25:K28" si="2">IF(G25="","",G25*I25)</f>
        <v/>
      </c>
      <c r="L25" s="81" t="s">
        <v>18</v>
      </c>
      <c r="M25" s="245"/>
      <c r="N25" s="246"/>
      <c r="O25" s="43" t="s">
        <v>18</v>
      </c>
      <c r="P25" s="11">
        <f>MIN(K25,SUM(M25))</f>
        <v>0</v>
      </c>
    </row>
    <row r="26" spans="1:19" ht="32.1" customHeight="1" x14ac:dyDescent="0.2">
      <c r="A26" s="227"/>
      <c r="B26" s="170" t="s">
        <v>46</v>
      </c>
      <c r="C26" s="161"/>
      <c r="D26" s="161"/>
      <c r="E26" s="161"/>
      <c r="F26" s="162"/>
      <c r="G26" s="44"/>
      <c r="H26" s="85" t="s">
        <v>4</v>
      </c>
      <c r="I26" s="86">
        <v>168000</v>
      </c>
      <c r="J26" s="87" t="s">
        <v>37</v>
      </c>
      <c r="K26" s="88" t="str">
        <f>IF(G26="","",G26*I26)</f>
        <v/>
      </c>
      <c r="L26" s="89" t="s">
        <v>18</v>
      </c>
      <c r="M26" s="190"/>
      <c r="N26" s="191"/>
      <c r="O26" s="45" t="s">
        <v>18</v>
      </c>
      <c r="P26" s="11">
        <f t="shared" ref="P26:P31" si="3">MIN(K26,SUM(M26))</f>
        <v>0</v>
      </c>
    </row>
    <row r="27" spans="1:19" ht="32.1" customHeight="1" x14ac:dyDescent="0.2">
      <c r="A27" s="227"/>
      <c r="B27" s="170" t="s">
        <v>47</v>
      </c>
      <c r="C27" s="161"/>
      <c r="D27" s="161"/>
      <c r="E27" s="161"/>
      <c r="F27" s="162"/>
      <c r="G27" s="44"/>
      <c r="H27" s="85" t="s">
        <v>4</v>
      </c>
      <c r="I27" s="86">
        <v>184000</v>
      </c>
      <c r="J27" s="87" t="s">
        <v>37</v>
      </c>
      <c r="K27" s="88" t="str">
        <f>IF(G27="","",G27*I27)</f>
        <v/>
      </c>
      <c r="L27" s="89" t="s">
        <v>18</v>
      </c>
      <c r="M27" s="190"/>
      <c r="N27" s="191"/>
      <c r="O27" s="45" t="s">
        <v>18</v>
      </c>
      <c r="P27" s="11">
        <f t="shared" si="3"/>
        <v>0</v>
      </c>
    </row>
    <row r="28" spans="1:19" ht="32.1" customHeight="1" x14ac:dyDescent="0.2">
      <c r="A28" s="227"/>
      <c r="B28" s="170" t="s">
        <v>32</v>
      </c>
      <c r="C28" s="161"/>
      <c r="D28" s="161"/>
      <c r="E28" s="161"/>
      <c r="F28" s="162"/>
      <c r="G28" s="44"/>
      <c r="H28" s="89" t="s">
        <v>5</v>
      </c>
      <c r="I28" s="86">
        <v>437000</v>
      </c>
      <c r="J28" s="87" t="s">
        <v>33</v>
      </c>
      <c r="K28" s="84" t="str">
        <f t="shared" si="2"/>
        <v/>
      </c>
      <c r="L28" s="89" t="s">
        <v>18</v>
      </c>
      <c r="M28" s="190"/>
      <c r="N28" s="191"/>
      <c r="O28" s="45" t="s">
        <v>18</v>
      </c>
      <c r="P28" s="11">
        <f t="shared" si="3"/>
        <v>0</v>
      </c>
    </row>
    <row r="29" spans="1:19" ht="32.1" customHeight="1" x14ac:dyDescent="0.2">
      <c r="A29" s="227"/>
      <c r="B29" s="160" t="s">
        <v>34</v>
      </c>
      <c r="C29" s="161"/>
      <c r="D29" s="161"/>
      <c r="E29" s="161"/>
      <c r="F29" s="162"/>
      <c r="G29" s="46"/>
      <c r="H29" s="85" t="s">
        <v>5</v>
      </c>
      <c r="I29" s="90">
        <v>279000</v>
      </c>
      <c r="J29" s="91" t="s">
        <v>35</v>
      </c>
      <c r="K29" s="84" t="str">
        <f>IF(G29="","",G29*I29)</f>
        <v/>
      </c>
      <c r="L29" s="92" t="s">
        <v>18</v>
      </c>
      <c r="M29" s="190"/>
      <c r="N29" s="191"/>
      <c r="O29" s="47" t="s">
        <v>18</v>
      </c>
      <c r="P29" s="11">
        <f t="shared" si="3"/>
        <v>0</v>
      </c>
      <c r="R29" s="9"/>
      <c r="S29" s="9"/>
    </row>
    <row r="30" spans="1:19" ht="32.1" customHeight="1" x14ac:dyDescent="0.2">
      <c r="A30" s="227"/>
      <c r="B30" s="160" t="s">
        <v>36</v>
      </c>
      <c r="C30" s="161"/>
      <c r="D30" s="161"/>
      <c r="E30" s="161"/>
      <c r="F30" s="162"/>
      <c r="G30" s="48"/>
      <c r="H30" s="85" t="s">
        <v>4</v>
      </c>
      <c r="I30" s="93">
        <v>63000</v>
      </c>
      <c r="J30" s="87" t="s">
        <v>37</v>
      </c>
      <c r="K30" s="88" t="str">
        <f>IF(G30="","",G30*I30)</f>
        <v/>
      </c>
      <c r="L30" s="89" t="s">
        <v>18</v>
      </c>
      <c r="M30" s="190"/>
      <c r="N30" s="191"/>
      <c r="O30" s="45" t="s">
        <v>3</v>
      </c>
      <c r="P30" s="11">
        <f t="shared" si="3"/>
        <v>0</v>
      </c>
    </row>
    <row r="31" spans="1:19" ht="32.1" customHeight="1" x14ac:dyDescent="0.2">
      <c r="A31" s="227"/>
      <c r="B31" s="160" t="s">
        <v>38</v>
      </c>
      <c r="C31" s="161"/>
      <c r="D31" s="161"/>
      <c r="E31" s="161"/>
      <c r="F31" s="162"/>
      <c r="G31" s="49"/>
      <c r="H31" s="85" t="s">
        <v>5</v>
      </c>
      <c r="I31" s="94">
        <v>510000</v>
      </c>
      <c r="J31" s="87" t="s">
        <v>31</v>
      </c>
      <c r="K31" s="88" t="str">
        <f>IF(G31="","",G31*I31)</f>
        <v/>
      </c>
      <c r="L31" s="95" t="s">
        <v>18</v>
      </c>
      <c r="M31" s="237"/>
      <c r="N31" s="238"/>
      <c r="O31" s="50" t="s">
        <v>18</v>
      </c>
      <c r="P31" s="11">
        <f t="shared" si="3"/>
        <v>0</v>
      </c>
    </row>
    <row r="32" spans="1:19" ht="32.1" customHeight="1" x14ac:dyDescent="0.2">
      <c r="A32" s="227"/>
      <c r="B32" s="160" t="s">
        <v>45</v>
      </c>
      <c r="C32" s="161"/>
      <c r="D32" s="161"/>
      <c r="E32" s="161"/>
      <c r="F32" s="162"/>
      <c r="G32" s="51"/>
      <c r="H32" s="85" t="s">
        <v>4</v>
      </c>
      <c r="I32" s="239"/>
      <c r="J32" s="240"/>
      <c r="K32" s="240"/>
      <c r="L32" s="241"/>
      <c r="M32" s="190"/>
      <c r="N32" s="191"/>
      <c r="O32" s="45" t="s">
        <v>3</v>
      </c>
      <c r="P32" s="11">
        <f>M32</f>
        <v>0</v>
      </c>
    </row>
    <row r="33" spans="1:16" ht="32.1" customHeight="1" x14ac:dyDescent="0.2">
      <c r="A33" s="227"/>
      <c r="B33" s="166" t="s">
        <v>61</v>
      </c>
      <c r="C33" s="161"/>
      <c r="D33" s="161"/>
      <c r="E33" s="161"/>
      <c r="F33" s="162"/>
      <c r="G33" s="52"/>
      <c r="H33" s="96" t="s">
        <v>5</v>
      </c>
      <c r="I33" s="242"/>
      <c r="J33" s="243"/>
      <c r="K33" s="243"/>
      <c r="L33" s="244"/>
      <c r="M33" s="237"/>
      <c r="N33" s="238"/>
      <c r="O33" s="53" t="s">
        <v>18</v>
      </c>
      <c r="P33" s="11">
        <f>M33</f>
        <v>0</v>
      </c>
    </row>
    <row r="34" spans="1:16" ht="32.1" customHeight="1" thickBot="1" x14ac:dyDescent="0.25">
      <c r="A34" s="227"/>
      <c r="B34" s="138" t="s">
        <v>39</v>
      </c>
      <c r="C34" s="139"/>
      <c r="D34" s="139"/>
      <c r="E34" s="139"/>
      <c r="F34" s="140"/>
      <c r="G34" s="57"/>
      <c r="H34" s="97" t="s">
        <v>5</v>
      </c>
      <c r="I34" s="196"/>
      <c r="J34" s="197"/>
      <c r="K34" s="197"/>
      <c r="L34" s="198"/>
      <c r="M34" s="235"/>
      <c r="N34" s="236"/>
      <c r="O34" s="54" t="s">
        <v>18</v>
      </c>
      <c r="P34" s="11">
        <f>M34</f>
        <v>0</v>
      </c>
    </row>
    <row r="35" spans="1:16" ht="32.1" customHeight="1" thickTop="1" x14ac:dyDescent="0.2">
      <c r="A35" s="227"/>
      <c r="B35" s="141" t="s">
        <v>57</v>
      </c>
      <c r="C35" s="142"/>
      <c r="D35" s="142"/>
      <c r="E35" s="142"/>
      <c r="F35" s="142"/>
      <c r="G35" s="142"/>
      <c r="H35" s="142"/>
      <c r="I35" s="142"/>
      <c r="J35" s="142"/>
      <c r="K35" s="142"/>
      <c r="L35" s="143"/>
      <c r="M35" s="233">
        <f>P35</f>
        <v>0</v>
      </c>
      <c r="N35" s="234"/>
      <c r="O35" s="56" t="s">
        <v>18</v>
      </c>
      <c r="P35" s="11">
        <f>SUM(P25:P34)</f>
        <v>0</v>
      </c>
    </row>
    <row r="36" spans="1:16" ht="32.1" customHeight="1" thickBot="1" x14ac:dyDescent="0.25">
      <c r="A36" s="228"/>
      <c r="B36" s="199" t="s">
        <v>66</v>
      </c>
      <c r="C36" s="200"/>
      <c r="D36" s="200"/>
      <c r="E36" s="200"/>
      <c r="F36" s="200"/>
      <c r="G36" s="200"/>
      <c r="H36" s="200"/>
      <c r="I36" s="200"/>
      <c r="J36" s="200"/>
      <c r="K36" s="200"/>
      <c r="L36" s="201"/>
      <c r="M36" s="106" t="s">
        <v>65</v>
      </c>
      <c r="N36" s="120">
        <f>IF(M35&gt;N24,N24,M35)</f>
        <v>0</v>
      </c>
      <c r="O36" s="55" t="s">
        <v>3</v>
      </c>
    </row>
    <row r="37" spans="1:16" ht="32.1" customHeight="1" x14ac:dyDescent="0.2">
      <c r="A37" s="154" t="s">
        <v>58</v>
      </c>
      <c r="B37" s="202" t="s">
        <v>43</v>
      </c>
      <c r="C37" s="203"/>
      <c r="D37" s="203"/>
      <c r="E37" s="203"/>
      <c r="F37" s="203"/>
      <c r="G37" s="203"/>
      <c r="H37" s="203"/>
      <c r="I37" s="203"/>
      <c r="J37" s="203"/>
      <c r="K37" s="203"/>
      <c r="L37" s="204"/>
      <c r="M37" s="231"/>
      <c r="N37" s="232"/>
      <c r="O37" s="38" t="s">
        <v>3</v>
      </c>
    </row>
    <row r="38" spans="1:16" ht="32.1" customHeight="1" x14ac:dyDescent="0.2">
      <c r="A38" s="155"/>
      <c r="B38" s="157" t="s">
        <v>44</v>
      </c>
      <c r="C38" s="158"/>
      <c r="D38" s="158"/>
      <c r="E38" s="158"/>
      <c r="F38" s="158"/>
      <c r="G38" s="158"/>
      <c r="H38" s="158"/>
      <c r="I38" s="158"/>
      <c r="J38" s="158"/>
      <c r="K38" s="158"/>
      <c r="L38" s="159"/>
      <c r="M38" s="229"/>
      <c r="N38" s="230"/>
      <c r="O38" s="39" t="s">
        <v>3</v>
      </c>
    </row>
    <row r="39" spans="1:16" ht="32.1" customHeight="1" x14ac:dyDescent="0.2">
      <c r="A39" s="155"/>
      <c r="B39" s="157" t="s">
        <v>40</v>
      </c>
      <c r="C39" s="158"/>
      <c r="D39" s="158"/>
      <c r="E39" s="158"/>
      <c r="F39" s="158"/>
      <c r="G39" s="158"/>
      <c r="H39" s="158"/>
      <c r="I39" s="158"/>
      <c r="J39" s="158"/>
      <c r="K39" s="158"/>
      <c r="L39" s="159"/>
      <c r="M39" s="229"/>
      <c r="N39" s="230"/>
      <c r="O39" s="40" t="s">
        <v>3</v>
      </c>
    </row>
    <row r="40" spans="1:16" ht="32.1" customHeight="1" x14ac:dyDescent="0.2">
      <c r="A40" s="156"/>
      <c r="B40" s="157" t="s">
        <v>41</v>
      </c>
      <c r="C40" s="158"/>
      <c r="D40" s="158"/>
      <c r="E40" s="158"/>
      <c r="F40" s="158"/>
      <c r="G40" s="158"/>
      <c r="H40" s="158"/>
      <c r="I40" s="158"/>
      <c r="J40" s="158"/>
      <c r="K40" s="158"/>
      <c r="L40" s="159"/>
      <c r="M40" s="229"/>
      <c r="N40" s="230"/>
      <c r="O40" s="37" t="s">
        <v>3</v>
      </c>
    </row>
    <row r="41" spans="1:16" ht="32.1" customHeight="1" thickBot="1" x14ac:dyDescent="0.25">
      <c r="A41" s="129" t="s">
        <v>68</v>
      </c>
      <c r="B41" s="130"/>
      <c r="C41" s="130"/>
      <c r="D41" s="130"/>
      <c r="E41" s="130"/>
      <c r="F41" s="130"/>
      <c r="G41" s="130"/>
      <c r="H41" s="130"/>
      <c r="I41" s="130"/>
      <c r="J41" s="130"/>
      <c r="K41" s="130"/>
      <c r="L41" s="131"/>
      <c r="M41" s="118" t="s">
        <v>67</v>
      </c>
      <c r="N41" s="119">
        <f>N24+N36+SUM(M37:N40)</f>
        <v>0</v>
      </c>
      <c r="O41" s="41" t="s">
        <v>3</v>
      </c>
    </row>
    <row r="42" spans="1:16" ht="32.1" customHeight="1" x14ac:dyDescent="0.2">
      <c r="A42" s="132" t="s">
        <v>70</v>
      </c>
      <c r="B42" s="133"/>
      <c r="C42" s="133"/>
      <c r="D42" s="133"/>
      <c r="E42" s="133"/>
      <c r="F42" s="133"/>
      <c r="G42" s="134" t="s">
        <v>59</v>
      </c>
      <c r="H42" s="133"/>
      <c r="I42" s="133"/>
      <c r="J42" s="133"/>
      <c r="K42" s="133"/>
      <c r="L42" s="135"/>
      <c r="M42" s="116" t="s">
        <v>69</v>
      </c>
      <c r="N42" s="117">
        <f>ROUNDDOWN(N41*4/5,-3)</f>
        <v>0</v>
      </c>
      <c r="O42" s="38" t="s">
        <v>18</v>
      </c>
    </row>
    <row r="43" spans="1:16" ht="32.1" customHeight="1" thickBot="1" x14ac:dyDescent="0.25">
      <c r="A43" s="132" t="s">
        <v>72</v>
      </c>
      <c r="B43" s="133"/>
      <c r="C43" s="133"/>
      <c r="D43" s="133"/>
      <c r="E43" s="136"/>
      <c r="F43" s="136"/>
      <c r="G43" s="136"/>
      <c r="H43" s="136"/>
      <c r="I43" s="136"/>
      <c r="J43" s="136"/>
      <c r="K43" s="136"/>
      <c r="L43" s="137"/>
      <c r="M43" s="114" t="s">
        <v>71</v>
      </c>
      <c r="N43" s="115">
        <v>700000</v>
      </c>
      <c r="O43" s="41" t="s">
        <v>3</v>
      </c>
    </row>
    <row r="44" spans="1:16" ht="32.1" customHeight="1" thickBot="1" x14ac:dyDescent="0.25">
      <c r="A44" s="123" t="s">
        <v>60</v>
      </c>
      <c r="B44" s="124"/>
      <c r="C44" s="124"/>
      <c r="D44" s="124"/>
      <c r="E44" s="124"/>
      <c r="F44" s="124"/>
      <c r="G44" s="124"/>
      <c r="H44" s="124"/>
      <c r="I44" s="124"/>
      <c r="J44" s="124"/>
      <c r="K44" s="124"/>
      <c r="L44" s="124"/>
      <c r="M44" s="122"/>
      <c r="N44" s="115">
        <f>IF(N43="","",IF(N42&lt;N43,N42,N43))</f>
        <v>0</v>
      </c>
      <c r="O44" s="113" t="s">
        <v>18</v>
      </c>
    </row>
    <row r="45" spans="1:16" ht="32.1" customHeight="1" x14ac:dyDescent="0.2">
      <c r="A45" s="125" t="s">
        <v>42</v>
      </c>
      <c r="B45" s="126"/>
      <c r="C45" s="126"/>
      <c r="D45" s="126"/>
      <c r="E45" s="126"/>
      <c r="F45" s="126"/>
      <c r="G45" s="126"/>
      <c r="H45" s="126"/>
      <c r="I45" s="126"/>
      <c r="J45" s="126"/>
      <c r="K45" s="126"/>
      <c r="L45" s="126"/>
      <c r="M45" s="127"/>
      <c r="N45" s="128"/>
      <c r="O45" s="128"/>
    </row>
  </sheetData>
  <sheetProtection sheet="1" objects="1" scenarios="1"/>
  <protectedRanges>
    <protectedRange sqref="C4" name="範囲1"/>
    <protectedRange sqref="K4" name="範囲2"/>
    <protectedRange sqref="G7:G23" name="範囲3"/>
    <protectedRange sqref="M7:N23" name="範囲4"/>
    <protectedRange sqref="G25:G34" name="範囲5"/>
    <protectedRange sqref="M25:N34" name="範囲6"/>
    <protectedRange sqref="M37:N40" name="範囲7"/>
  </protectedRanges>
  <mergeCells count="84">
    <mergeCell ref="M10:N10"/>
    <mergeCell ref="M9:N9"/>
    <mergeCell ref="M8:N8"/>
    <mergeCell ref="M7:N7"/>
    <mergeCell ref="M6:O6"/>
    <mergeCell ref="M15:N15"/>
    <mergeCell ref="M14:N14"/>
    <mergeCell ref="M13:N13"/>
    <mergeCell ref="M12:N12"/>
    <mergeCell ref="M11:N11"/>
    <mergeCell ref="M20:N20"/>
    <mergeCell ref="M19:N19"/>
    <mergeCell ref="M18:N18"/>
    <mergeCell ref="M17:N17"/>
    <mergeCell ref="M16:N16"/>
    <mergeCell ref="I32:L32"/>
    <mergeCell ref="I33:L33"/>
    <mergeCell ref="M26:N26"/>
    <mergeCell ref="M25:N25"/>
    <mergeCell ref="M23:N23"/>
    <mergeCell ref="M34:N34"/>
    <mergeCell ref="M33:N33"/>
    <mergeCell ref="M32:N32"/>
    <mergeCell ref="M31:N31"/>
    <mergeCell ref="M30:N30"/>
    <mergeCell ref="M40:N40"/>
    <mergeCell ref="M39:N39"/>
    <mergeCell ref="M38:N38"/>
    <mergeCell ref="M37:N37"/>
    <mergeCell ref="M35:N35"/>
    <mergeCell ref="I34:L34"/>
    <mergeCell ref="B36:L36"/>
    <mergeCell ref="B37:L37"/>
    <mergeCell ref="A6:F6"/>
    <mergeCell ref="G6:H6"/>
    <mergeCell ref="I6:J6"/>
    <mergeCell ref="K6:L6"/>
    <mergeCell ref="B18:C23"/>
    <mergeCell ref="D18:E19"/>
    <mergeCell ref="D20:E21"/>
    <mergeCell ref="D22:E23"/>
    <mergeCell ref="B7:B17"/>
    <mergeCell ref="C7:C15"/>
    <mergeCell ref="D7:E9"/>
    <mergeCell ref="D10:E12"/>
    <mergeCell ref="A25:A36"/>
    <mergeCell ref="B28:F28"/>
    <mergeCell ref="B29:F29"/>
    <mergeCell ref="A2:O2"/>
    <mergeCell ref="R3:U3"/>
    <mergeCell ref="A4:B4"/>
    <mergeCell ref="C4:F4"/>
    <mergeCell ref="R4:S4"/>
    <mergeCell ref="T4:U4"/>
    <mergeCell ref="K4:O4"/>
    <mergeCell ref="G4:J4"/>
    <mergeCell ref="B24:L24"/>
    <mergeCell ref="M29:N29"/>
    <mergeCell ref="M28:N28"/>
    <mergeCell ref="M27:N27"/>
    <mergeCell ref="M22:N22"/>
    <mergeCell ref="M21:N21"/>
    <mergeCell ref="B34:F34"/>
    <mergeCell ref="B35:L35"/>
    <mergeCell ref="D13:E15"/>
    <mergeCell ref="C16:E17"/>
    <mergeCell ref="A37:A40"/>
    <mergeCell ref="B38:L38"/>
    <mergeCell ref="B39:L39"/>
    <mergeCell ref="B40:L40"/>
    <mergeCell ref="B30:F30"/>
    <mergeCell ref="B31:F31"/>
    <mergeCell ref="B32:F32"/>
    <mergeCell ref="A7:A24"/>
    <mergeCell ref="B33:F33"/>
    <mergeCell ref="B25:F25"/>
    <mergeCell ref="B26:F26"/>
    <mergeCell ref="B27:F27"/>
    <mergeCell ref="A44:L44"/>
    <mergeCell ref="A45:O45"/>
    <mergeCell ref="A41:L41"/>
    <mergeCell ref="A42:F42"/>
    <mergeCell ref="G42:L42"/>
    <mergeCell ref="A43:L43"/>
  </mergeCells>
  <phoneticPr fontId="1"/>
  <dataValidations count="3">
    <dataValidation type="list" allowBlank="1" showInputMessage="1" showErrorMessage="1" sqref="N3:O3 I5:J5" xr:uid="{8AC78FAC-DDA3-4511-A39E-9840D5E95C67}">
      <formula1>"省エネ基準,ZEH水準"</formula1>
    </dataValidation>
    <dataValidation type="list" allowBlank="1" showInputMessage="1" showErrorMessage="1" sqref="C5:F5" xr:uid="{3E5A2BA6-CDFC-4C40-915B-C3A2F79BD70A}">
      <formula1>"戸建住宅,共同住宅等"</formula1>
    </dataValidation>
    <dataValidation type="list" allowBlank="1" showInputMessage="1" showErrorMessage="1" sqref="C4:F4" xr:uid="{C68D3E51-5A4B-41ED-A87C-5657409F6DEE}">
      <formula1>"戸建住宅,長屋,共同住宅"</formula1>
    </dataValidation>
  </dataValidations>
  <pageMargins left="0.82677165354330717" right="0.70866141732283472" top="0.35433070866141736" bottom="0.35433070866141736" header="0.31496062992125984" footer="0.31496062992125984"/>
  <pageSetup paperSize="9" scale="60" orientation="portrait" blackAndWhite="1"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6D25C4-18C3-4A45-9385-71ECA857A7B8}">
  <dimension ref="A1:U45"/>
  <sheetViews>
    <sheetView showZeros="0" tabSelected="1" view="pageBreakPreview" topLeftCell="A37" zoomScaleNormal="100" zoomScaleSheetLayoutView="100" workbookViewId="0">
      <selection activeCell="P39" sqref="P39"/>
    </sheetView>
  </sheetViews>
  <sheetFormatPr defaultColWidth="8.77734375" defaultRowHeight="13.2" x14ac:dyDescent="0.2"/>
  <cols>
    <col min="1" max="3" width="9.21875" style="7" customWidth="1"/>
    <col min="4" max="5" width="5" style="7" customWidth="1"/>
    <col min="6" max="6" width="7.109375" style="7" customWidth="1"/>
    <col min="7" max="7" width="9.21875" style="7" customWidth="1"/>
    <col min="8" max="8" width="7.109375" style="7" customWidth="1"/>
    <col min="9" max="9" width="19" style="7" customWidth="1"/>
    <col min="10" max="10" width="9.21875" style="7" customWidth="1"/>
    <col min="11" max="11" width="19" style="7" customWidth="1"/>
    <col min="12" max="12" width="7.109375" style="7" customWidth="1"/>
    <col min="13" max="13" width="3.88671875" style="7" customWidth="1"/>
    <col min="14" max="14" width="17.44140625" style="7" customWidth="1"/>
    <col min="15" max="15" width="7.109375" style="7" customWidth="1"/>
    <col min="16" max="16" width="14.77734375" style="7" customWidth="1"/>
    <col min="17" max="17" width="9.109375" style="7" bestFit="1" customWidth="1"/>
    <col min="18" max="19" width="10.6640625" style="7" customWidth="1"/>
    <col min="20" max="21" width="10.77734375" style="7" bestFit="1" customWidth="1"/>
    <col min="22" max="16384" width="8.77734375" style="7"/>
  </cols>
  <sheetData>
    <row r="1" spans="1:21" ht="24.9" customHeight="1" x14ac:dyDescent="0.25">
      <c r="A1" s="10" t="s">
        <v>48</v>
      </c>
      <c r="B1" s="112"/>
      <c r="C1" s="112"/>
      <c r="D1" s="112"/>
      <c r="E1" s="112"/>
      <c r="F1" s="112"/>
      <c r="G1" s="112"/>
      <c r="H1" s="112"/>
      <c r="I1" s="112"/>
      <c r="J1" s="112"/>
      <c r="K1" s="112"/>
      <c r="L1" s="112"/>
      <c r="M1" s="112"/>
      <c r="N1" s="112"/>
      <c r="O1" s="15"/>
    </row>
    <row r="2" spans="1:21" ht="24.9" customHeight="1" x14ac:dyDescent="0.2">
      <c r="A2" s="171" t="s">
        <v>49</v>
      </c>
      <c r="B2" s="172"/>
      <c r="C2" s="172"/>
      <c r="D2" s="172"/>
      <c r="E2" s="172"/>
      <c r="F2" s="172"/>
      <c r="G2" s="172"/>
      <c r="H2" s="172"/>
      <c r="I2" s="172"/>
      <c r="J2" s="172"/>
      <c r="K2" s="172"/>
      <c r="L2" s="172"/>
      <c r="M2" s="172"/>
      <c r="N2" s="172"/>
      <c r="O2" s="172"/>
    </row>
    <row r="3" spans="1:21" ht="15" customHeight="1" thickBot="1" x14ac:dyDescent="0.25">
      <c r="A3" s="112"/>
      <c r="B3" s="112"/>
      <c r="C3" s="112"/>
      <c r="D3" s="112"/>
      <c r="E3" s="112"/>
      <c r="F3" s="112"/>
      <c r="G3" s="112"/>
      <c r="H3" s="112"/>
      <c r="I3" s="112"/>
      <c r="J3" s="112"/>
      <c r="K3" s="107"/>
      <c r="L3" s="107"/>
      <c r="M3" s="107"/>
      <c r="N3" s="107"/>
      <c r="O3" s="107"/>
      <c r="R3" s="173"/>
      <c r="S3" s="173"/>
      <c r="T3" s="173"/>
      <c r="U3" s="173"/>
    </row>
    <row r="4" spans="1:21" ht="38.1" customHeight="1" thickTop="1" thickBot="1" x14ac:dyDescent="0.25">
      <c r="A4" s="174" t="s">
        <v>10</v>
      </c>
      <c r="B4" s="175"/>
      <c r="C4" s="176" t="s">
        <v>62</v>
      </c>
      <c r="D4" s="177"/>
      <c r="E4" s="177"/>
      <c r="F4" s="178"/>
      <c r="G4" s="183" t="s">
        <v>50</v>
      </c>
      <c r="H4" s="184"/>
      <c r="I4" s="185"/>
      <c r="J4" s="186"/>
      <c r="K4" s="256" t="s">
        <v>74</v>
      </c>
      <c r="L4" s="256"/>
      <c r="M4" s="256"/>
      <c r="N4" s="256"/>
      <c r="O4" s="257"/>
      <c r="R4" s="173"/>
      <c r="S4" s="173"/>
      <c r="T4" s="179"/>
      <c r="U4" s="179"/>
    </row>
    <row r="5" spans="1:21" ht="15" customHeight="1" thickTop="1" thickBot="1" x14ac:dyDescent="0.25">
      <c r="A5" s="17"/>
      <c r="B5" s="17"/>
      <c r="C5" s="17"/>
      <c r="D5" s="17"/>
      <c r="E5" s="17"/>
      <c r="F5" s="17"/>
      <c r="G5" s="17"/>
      <c r="H5" s="17"/>
      <c r="I5" s="17"/>
      <c r="J5" s="17"/>
      <c r="K5" s="17"/>
      <c r="L5" s="17"/>
      <c r="M5" s="17"/>
      <c r="N5" s="17"/>
      <c r="O5" s="17"/>
      <c r="R5" s="108"/>
      <c r="S5" s="108"/>
      <c r="T5" s="109"/>
      <c r="U5" s="109"/>
    </row>
    <row r="6" spans="1:21" ht="32.1" customHeight="1" thickBot="1" x14ac:dyDescent="0.25">
      <c r="A6" s="205" t="s">
        <v>11</v>
      </c>
      <c r="B6" s="206"/>
      <c r="C6" s="206"/>
      <c r="D6" s="206"/>
      <c r="E6" s="206"/>
      <c r="F6" s="206"/>
      <c r="G6" s="206" t="s">
        <v>12</v>
      </c>
      <c r="H6" s="206"/>
      <c r="I6" s="207" t="s">
        <v>13</v>
      </c>
      <c r="J6" s="208"/>
      <c r="K6" s="209" t="s">
        <v>52</v>
      </c>
      <c r="L6" s="209"/>
      <c r="M6" s="253" t="s">
        <v>73</v>
      </c>
      <c r="N6" s="254"/>
      <c r="O6" s="255"/>
      <c r="T6" s="8"/>
      <c r="U6" s="8"/>
    </row>
    <row r="7" spans="1:21" ht="32.1" customHeight="1" x14ac:dyDescent="0.2">
      <c r="A7" s="163" t="s">
        <v>53</v>
      </c>
      <c r="B7" s="218" t="s">
        <v>51</v>
      </c>
      <c r="C7" s="221" t="s">
        <v>14</v>
      </c>
      <c r="D7" s="224" t="s">
        <v>15</v>
      </c>
      <c r="E7" s="225"/>
      <c r="F7" s="18" t="s">
        <v>0</v>
      </c>
      <c r="G7" s="19"/>
      <c r="H7" s="59" t="s">
        <v>16</v>
      </c>
      <c r="I7" s="60">
        <v>112000</v>
      </c>
      <c r="J7" s="98" t="s">
        <v>17</v>
      </c>
      <c r="K7" s="61" t="str">
        <f t="shared" ref="K7:K23" si="0">IF(G7="","",G7*I7)</f>
        <v/>
      </c>
      <c r="L7" s="62" t="s">
        <v>18</v>
      </c>
      <c r="M7" s="251"/>
      <c r="N7" s="252"/>
      <c r="O7" s="21" t="s">
        <v>3</v>
      </c>
      <c r="P7" s="11">
        <f t="shared" ref="P7:P23" si="1">MIN(K7,SUM(M7))</f>
        <v>0</v>
      </c>
    </row>
    <row r="8" spans="1:21" ht="32.1" customHeight="1" x14ac:dyDescent="0.2">
      <c r="A8" s="164"/>
      <c r="B8" s="219"/>
      <c r="C8" s="222"/>
      <c r="D8" s="146"/>
      <c r="E8" s="147"/>
      <c r="F8" s="22" t="s">
        <v>1</v>
      </c>
      <c r="G8" s="23"/>
      <c r="H8" s="63" t="s">
        <v>16</v>
      </c>
      <c r="I8" s="64">
        <v>80000</v>
      </c>
      <c r="J8" s="99" t="s">
        <v>17</v>
      </c>
      <c r="K8" s="65" t="str">
        <f t="shared" si="0"/>
        <v/>
      </c>
      <c r="L8" s="66" t="s">
        <v>18</v>
      </c>
      <c r="M8" s="249"/>
      <c r="N8" s="250"/>
      <c r="O8" s="24" t="s">
        <v>3</v>
      </c>
      <c r="P8" s="11">
        <f t="shared" si="1"/>
        <v>0</v>
      </c>
    </row>
    <row r="9" spans="1:21" ht="32.1" customHeight="1" x14ac:dyDescent="0.2">
      <c r="A9" s="164"/>
      <c r="B9" s="219"/>
      <c r="C9" s="222"/>
      <c r="D9" s="148"/>
      <c r="E9" s="149"/>
      <c r="F9" s="25" t="s">
        <v>2</v>
      </c>
      <c r="G9" s="26"/>
      <c r="H9" s="67" t="s">
        <v>16</v>
      </c>
      <c r="I9" s="68">
        <v>32000</v>
      </c>
      <c r="J9" s="100" t="s">
        <v>17</v>
      </c>
      <c r="K9" s="69" t="str">
        <f t="shared" si="0"/>
        <v/>
      </c>
      <c r="L9" s="70" t="s">
        <v>18</v>
      </c>
      <c r="M9" s="194"/>
      <c r="N9" s="195"/>
      <c r="O9" s="27" t="s">
        <v>3</v>
      </c>
      <c r="P9" s="11">
        <f t="shared" si="1"/>
        <v>0</v>
      </c>
    </row>
    <row r="10" spans="1:21" ht="32.1" customHeight="1" x14ac:dyDescent="0.2">
      <c r="A10" s="164"/>
      <c r="B10" s="219"/>
      <c r="C10" s="222"/>
      <c r="D10" s="144" t="s">
        <v>19</v>
      </c>
      <c r="E10" s="145"/>
      <c r="F10" s="20" t="s">
        <v>0</v>
      </c>
      <c r="G10" s="19"/>
      <c r="H10" s="59" t="s">
        <v>20</v>
      </c>
      <c r="I10" s="60">
        <v>272000</v>
      </c>
      <c r="J10" s="98" t="s">
        <v>21</v>
      </c>
      <c r="K10" s="61" t="str">
        <f t="shared" si="0"/>
        <v/>
      </c>
      <c r="L10" s="59" t="s">
        <v>18</v>
      </c>
      <c r="M10" s="192"/>
      <c r="N10" s="193"/>
      <c r="O10" s="28" t="s">
        <v>3</v>
      </c>
      <c r="P10" s="11">
        <f t="shared" si="1"/>
        <v>0</v>
      </c>
    </row>
    <row r="11" spans="1:21" ht="32.1" customHeight="1" x14ac:dyDescent="0.2">
      <c r="A11" s="164"/>
      <c r="B11" s="219"/>
      <c r="C11" s="222"/>
      <c r="D11" s="146"/>
      <c r="E11" s="147"/>
      <c r="F11" s="22" t="s">
        <v>1</v>
      </c>
      <c r="G11" s="23"/>
      <c r="H11" s="63" t="s">
        <v>20</v>
      </c>
      <c r="I11" s="64">
        <v>216000</v>
      </c>
      <c r="J11" s="99" t="s">
        <v>21</v>
      </c>
      <c r="K11" s="65" t="str">
        <f t="shared" si="0"/>
        <v/>
      </c>
      <c r="L11" s="63" t="s">
        <v>18</v>
      </c>
      <c r="M11" s="249"/>
      <c r="N11" s="250"/>
      <c r="O11" s="24" t="s">
        <v>3</v>
      </c>
      <c r="P11" s="11">
        <f t="shared" si="1"/>
        <v>0</v>
      </c>
    </row>
    <row r="12" spans="1:21" ht="32.1" customHeight="1" x14ac:dyDescent="0.2">
      <c r="A12" s="164"/>
      <c r="B12" s="219"/>
      <c r="C12" s="222"/>
      <c r="D12" s="148"/>
      <c r="E12" s="149"/>
      <c r="F12" s="25" t="s">
        <v>2</v>
      </c>
      <c r="G12" s="26"/>
      <c r="H12" s="67" t="s">
        <v>20</v>
      </c>
      <c r="I12" s="68">
        <v>176000</v>
      </c>
      <c r="J12" s="100" t="s">
        <v>21</v>
      </c>
      <c r="K12" s="69" t="str">
        <f t="shared" si="0"/>
        <v/>
      </c>
      <c r="L12" s="71" t="s">
        <v>18</v>
      </c>
      <c r="M12" s="194"/>
      <c r="N12" s="195"/>
      <c r="O12" s="27" t="s">
        <v>3</v>
      </c>
      <c r="P12" s="11">
        <f t="shared" si="1"/>
        <v>0</v>
      </c>
    </row>
    <row r="13" spans="1:21" ht="32.1" customHeight="1" x14ac:dyDescent="0.2">
      <c r="A13" s="164"/>
      <c r="B13" s="219"/>
      <c r="C13" s="222"/>
      <c r="D13" s="144" t="s">
        <v>22</v>
      </c>
      <c r="E13" s="145"/>
      <c r="F13" s="20" t="s">
        <v>0</v>
      </c>
      <c r="G13" s="29"/>
      <c r="H13" s="72" t="s">
        <v>20</v>
      </c>
      <c r="I13" s="60">
        <v>272000</v>
      </c>
      <c r="J13" s="101" t="s">
        <v>21</v>
      </c>
      <c r="K13" s="73" t="str">
        <f t="shared" si="0"/>
        <v/>
      </c>
      <c r="L13" s="74" t="s">
        <v>18</v>
      </c>
      <c r="M13" s="192"/>
      <c r="N13" s="193"/>
      <c r="O13" s="28" t="s">
        <v>3</v>
      </c>
      <c r="P13" s="11">
        <f t="shared" si="1"/>
        <v>0</v>
      </c>
    </row>
    <row r="14" spans="1:21" ht="32.1" customHeight="1" x14ac:dyDescent="0.2">
      <c r="A14" s="164"/>
      <c r="B14" s="219"/>
      <c r="C14" s="222"/>
      <c r="D14" s="146"/>
      <c r="E14" s="147"/>
      <c r="F14" s="22" t="s">
        <v>1</v>
      </c>
      <c r="G14" s="23"/>
      <c r="H14" s="63" t="s">
        <v>20</v>
      </c>
      <c r="I14" s="64">
        <v>216000</v>
      </c>
      <c r="J14" s="99" t="s">
        <v>21</v>
      </c>
      <c r="K14" s="65" t="str">
        <f t="shared" si="0"/>
        <v/>
      </c>
      <c r="L14" s="66" t="s">
        <v>18</v>
      </c>
      <c r="M14" s="249"/>
      <c r="N14" s="250"/>
      <c r="O14" s="24" t="s">
        <v>3</v>
      </c>
      <c r="P14" s="11">
        <f t="shared" si="1"/>
        <v>0</v>
      </c>
    </row>
    <row r="15" spans="1:21" ht="32.1" customHeight="1" x14ac:dyDescent="0.2">
      <c r="A15" s="164"/>
      <c r="B15" s="219"/>
      <c r="C15" s="223"/>
      <c r="D15" s="148"/>
      <c r="E15" s="149"/>
      <c r="F15" s="25" t="s">
        <v>2</v>
      </c>
      <c r="G15" s="26"/>
      <c r="H15" s="67" t="s">
        <v>20</v>
      </c>
      <c r="I15" s="68">
        <v>176000</v>
      </c>
      <c r="J15" s="100" t="s">
        <v>21</v>
      </c>
      <c r="K15" s="69" t="str">
        <f t="shared" si="0"/>
        <v/>
      </c>
      <c r="L15" s="70" t="s">
        <v>18</v>
      </c>
      <c r="M15" s="194"/>
      <c r="N15" s="195"/>
      <c r="O15" s="27" t="s">
        <v>3</v>
      </c>
      <c r="P15" s="11">
        <f t="shared" si="1"/>
        <v>0</v>
      </c>
    </row>
    <row r="16" spans="1:21" ht="32.1" customHeight="1" x14ac:dyDescent="0.2">
      <c r="A16" s="164"/>
      <c r="B16" s="219"/>
      <c r="C16" s="144" t="s">
        <v>23</v>
      </c>
      <c r="D16" s="150"/>
      <c r="E16" s="151"/>
      <c r="F16" s="20" t="s">
        <v>0</v>
      </c>
      <c r="G16" s="19"/>
      <c r="H16" s="59" t="s">
        <v>20</v>
      </c>
      <c r="I16" s="60">
        <v>392000</v>
      </c>
      <c r="J16" s="98" t="s">
        <v>21</v>
      </c>
      <c r="K16" s="61" t="str">
        <f t="shared" si="0"/>
        <v/>
      </c>
      <c r="L16" s="62" t="s">
        <v>18</v>
      </c>
      <c r="M16" s="192"/>
      <c r="N16" s="193"/>
      <c r="O16" s="28" t="s">
        <v>3</v>
      </c>
      <c r="P16" s="11">
        <f t="shared" si="1"/>
        <v>0</v>
      </c>
    </row>
    <row r="17" spans="1:19" ht="32.1" customHeight="1" x14ac:dyDescent="0.2">
      <c r="A17" s="164"/>
      <c r="B17" s="220"/>
      <c r="C17" s="148"/>
      <c r="D17" s="152"/>
      <c r="E17" s="153"/>
      <c r="F17" s="25" t="s">
        <v>2</v>
      </c>
      <c r="G17" s="26"/>
      <c r="H17" s="67" t="s">
        <v>20</v>
      </c>
      <c r="I17" s="68">
        <v>344000</v>
      </c>
      <c r="J17" s="100" t="s">
        <v>21</v>
      </c>
      <c r="K17" s="69" t="str">
        <f t="shared" si="0"/>
        <v/>
      </c>
      <c r="L17" s="70" t="s">
        <v>18</v>
      </c>
      <c r="M17" s="194"/>
      <c r="N17" s="195"/>
      <c r="O17" s="27" t="s">
        <v>3</v>
      </c>
      <c r="P17" s="11">
        <f t="shared" si="1"/>
        <v>0</v>
      </c>
    </row>
    <row r="18" spans="1:19" ht="32.1" customHeight="1" x14ac:dyDescent="0.2">
      <c r="A18" s="164"/>
      <c r="B18" s="210" t="s">
        <v>54</v>
      </c>
      <c r="C18" s="211"/>
      <c r="D18" s="144" t="s">
        <v>24</v>
      </c>
      <c r="E18" s="145"/>
      <c r="F18" s="20" t="s">
        <v>25</v>
      </c>
      <c r="G18" s="30"/>
      <c r="H18" s="59" t="s">
        <v>26</v>
      </c>
      <c r="I18" s="75">
        <v>225000</v>
      </c>
      <c r="J18" s="102" t="s">
        <v>27</v>
      </c>
      <c r="K18" s="61" t="str">
        <f t="shared" si="0"/>
        <v/>
      </c>
      <c r="L18" s="62" t="s">
        <v>18</v>
      </c>
      <c r="M18" s="192"/>
      <c r="N18" s="193"/>
      <c r="O18" s="28" t="s">
        <v>3</v>
      </c>
      <c r="P18" s="11">
        <f t="shared" si="1"/>
        <v>0</v>
      </c>
    </row>
    <row r="19" spans="1:19" ht="32.1" customHeight="1" x14ac:dyDescent="0.2">
      <c r="A19" s="164"/>
      <c r="B19" s="212"/>
      <c r="C19" s="213"/>
      <c r="D19" s="148"/>
      <c r="E19" s="149"/>
      <c r="F19" s="110" t="s">
        <v>28</v>
      </c>
      <c r="G19" s="31"/>
      <c r="H19" s="67" t="s">
        <v>26</v>
      </c>
      <c r="I19" s="76">
        <v>338000</v>
      </c>
      <c r="J19" s="103" t="s">
        <v>27</v>
      </c>
      <c r="K19" s="69" t="str">
        <f t="shared" si="0"/>
        <v/>
      </c>
      <c r="L19" s="70" t="s">
        <v>18</v>
      </c>
      <c r="M19" s="194"/>
      <c r="N19" s="195"/>
      <c r="O19" s="27" t="s">
        <v>3</v>
      </c>
      <c r="P19" s="11">
        <f t="shared" si="1"/>
        <v>0</v>
      </c>
    </row>
    <row r="20" spans="1:19" ht="32.1" customHeight="1" x14ac:dyDescent="0.2">
      <c r="A20" s="164"/>
      <c r="B20" s="212"/>
      <c r="C20" s="213"/>
      <c r="D20" s="144" t="s">
        <v>55</v>
      </c>
      <c r="E20" s="145"/>
      <c r="F20" s="20" t="s">
        <v>25</v>
      </c>
      <c r="G20" s="30"/>
      <c r="H20" s="59" t="s">
        <v>26</v>
      </c>
      <c r="I20" s="75">
        <v>80000</v>
      </c>
      <c r="J20" s="102" t="s">
        <v>27</v>
      </c>
      <c r="K20" s="61" t="str">
        <f t="shared" si="0"/>
        <v/>
      </c>
      <c r="L20" s="62" t="s">
        <v>18</v>
      </c>
      <c r="M20" s="192"/>
      <c r="N20" s="193"/>
      <c r="O20" s="28" t="s">
        <v>3</v>
      </c>
      <c r="P20" s="11">
        <f t="shared" si="1"/>
        <v>0</v>
      </c>
    </row>
    <row r="21" spans="1:19" ht="32.1" customHeight="1" x14ac:dyDescent="0.2">
      <c r="A21" s="164"/>
      <c r="B21" s="212"/>
      <c r="C21" s="213"/>
      <c r="D21" s="148"/>
      <c r="E21" s="149"/>
      <c r="F21" s="110" t="s">
        <v>28</v>
      </c>
      <c r="G21" s="32"/>
      <c r="H21" s="67" t="s">
        <v>26</v>
      </c>
      <c r="I21" s="76">
        <v>137000</v>
      </c>
      <c r="J21" s="104" t="s">
        <v>27</v>
      </c>
      <c r="K21" s="69" t="str">
        <f t="shared" si="0"/>
        <v/>
      </c>
      <c r="L21" s="70" t="s">
        <v>18</v>
      </c>
      <c r="M21" s="194"/>
      <c r="N21" s="195"/>
      <c r="O21" s="27" t="s">
        <v>3</v>
      </c>
      <c r="P21" s="11">
        <f t="shared" si="1"/>
        <v>0</v>
      </c>
    </row>
    <row r="22" spans="1:19" ht="32.1" customHeight="1" x14ac:dyDescent="0.2">
      <c r="A22" s="164"/>
      <c r="B22" s="212"/>
      <c r="C22" s="213"/>
      <c r="D22" s="144" t="s">
        <v>29</v>
      </c>
      <c r="E22" s="145"/>
      <c r="F22" s="20" t="s">
        <v>25</v>
      </c>
      <c r="G22" s="30"/>
      <c r="H22" s="59" t="s">
        <v>26</v>
      </c>
      <c r="I22" s="75">
        <v>280000</v>
      </c>
      <c r="J22" s="102" t="s">
        <v>27</v>
      </c>
      <c r="K22" s="61" t="str">
        <f t="shared" si="0"/>
        <v/>
      </c>
      <c r="L22" s="62" t="s">
        <v>18</v>
      </c>
      <c r="M22" s="192"/>
      <c r="N22" s="193"/>
      <c r="O22" s="28" t="s">
        <v>3</v>
      </c>
      <c r="P22" s="11">
        <f t="shared" si="1"/>
        <v>0</v>
      </c>
    </row>
    <row r="23" spans="1:19" ht="32.1" customHeight="1" thickBot="1" x14ac:dyDescent="0.25">
      <c r="A23" s="164"/>
      <c r="B23" s="214"/>
      <c r="C23" s="215"/>
      <c r="D23" s="216"/>
      <c r="E23" s="217"/>
      <c r="F23" s="33" t="s">
        <v>28</v>
      </c>
      <c r="G23" s="34"/>
      <c r="H23" s="77" t="s">
        <v>26</v>
      </c>
      <c r="I23" s="78">
        <v>420000</v>
      </c>
      <c r="J23" s="105" t="s">
        <v>27</v>
      </c>
      <c r="K23" s="79" t="str">
        <f t="shared" si="0"/>
        <v/>
      </c>
      <c r="L23" s="80" t="s">
        <v>18</v>
      </c>
      <c r="M23" s="247"/>
      <c r="N23" s="248"/>
      <c r="O23" s="35" t="s">
        <v>3</v>
      </c>
      <c r="P23" s="11">
        <f t="shared" si="1"/>
        <v>0</v>
      </c>
    </row>
    <row r="24" spans="1:19" ht="32.1" customHeight="1" thickTop="1" thickBot="1" x14ac:dyDescent="0.25">
      <c r="A24" s="165"/>
      <c r="B24" s="187" t="s">
        <v>64</v>
      </c>
      <c r="C24" s="188"/>
      <c r="D24" s="188"/>
      <c r="E24" s="188"/>
      <c r="F24" s="188"/>
      <c r="G24" s="188"/>
      <c r="H24" s="188"/>
      <c r="I24" s="188"/>
      <c r="J24" s="188"/>
      <c r="K24" s="188"/>
      <c r="L24" s="189"/>
      <c r="M24" s="111" t="s">
        <v>63</v>
      </c>
      <c r="N24" s="121">
        <f>P24</f>
        <v>0</v>
      </c>
      <c r="O24" s="36" t="s">
        <v>18</v>
      </c>
      <c r="P24" s="11">
        <f>SUM(P7:P23)</f>
        <v>0</v>
      </c>
    </row>
    <row r="25" spans="1:19" ht="32.1" customHeight="1" x14ac:dyDescent="0.2">
      <c r="A25" s="226" t="s">
        <v>56</v>
      </c>
      <c r="B25" s="167" t="s">
        <v>30</v>
      </c>
      <c r="C25" s="168"/>
      <c r="D25" s="168"/>
      <c r="E25" s="168"/>
      <c r="F25" s="169"/>
      <c r="G25" s="42"/>
      <c r="H25" s="81" t="s">
        <v>5</v>
      </c>
      <c r="I25" s="82">
        <v>452000</v>
      </c>
      <c r="J25" s="83" t="s">
        <v>31</v>
      </c>
      <c r="K25" s="84" t="str">
        <f t="shared" ref="K25:K28" si="2">IF(G25="","",G25*I25)</f>
        <v/>
      </c>
      <c r="L25" s="81" t="s">
        <v>18</v>
      </c>
      <c r="M25" s="245"/>
      <c r="N25" s="246"/>
      <c r="O25" s="43" t="s">
        <v>18</v>
      </c>
      <c r="P25" s="11">
        <f>MIN(K25,SUM(M25))</f>
        <v>0</v>
      </c>
    </row>
    <row r="26" spans="1:19" ht="32.1" customHeight="1" x14ac:dyDescent="0.2">
      <c r="A26" s="227"/>
      <c r="B26" s="170" t="s">
        <v>46</v>
      </c>
      <c r="C26" s="161"/>
      <c r="D26" s="161"/>
      <c r="E26" s="161"/>
      <c r="F26" s="162"/>
      <c r="G26" s="44"/>
      <c r="H26" s="85" t="s">
        <v>4</v>
      </c>
      <c r="I26" s="86">
        <v>168000</v>
      </c>
      <c r="J26" s="87" t="s">
        <v>37</v>
      </c>
      <c r="K26" s="88" t="str">
        <f>IF(G26="","",G26*I26)</f>
        <v/>
      </c>
      <c r="L26" s="89" t="s">
        <v>18</v>
      </c>
      <c r="M26" s="190"/>
      <c r="N26" s="191"/>
      <c r="O26" s="45" t="s">
        <v>18</v>
      </c>
      <c r="P26" s="11">
        <f t="shared" ref="P26:P31" si="3">MIN(K26,SUM(M26))</f>
        <v>0</v>
      </c>
    </row>
    <row r="27" spans="1:19" ht="32.1" customHeight="1" x14ac:dyDescent="0.2">
      <c r="A27" s="227"/>
      <c r="B27" s="170" t="s">
        <v>47</v>
      </c>
      <c r="C27" s="161"/>
      <c r="D27" s="161"/>
      <c r="E27" s="161"/>
      <c r="F27" s="162"/>
      <c r="G27" s="44"/>
      <c r="H27" s="85" t="s">
        <v>4</v>
      </c>
      <c r="I27" s="86">
        <v>184000</v>
      </c>
      <c r="J27" s="87" t="s">
        <v>37</v>
      </c>
      <c r="K27" s="88" t="str">
        <f>IF(G27="","",G27*I27)</f>
        <v/>
      </c>
      <c r="L27" s="89" t="s">
        <v>18</v>
      </c>
      <c r="M27" s="190"/>
      <c r="N27" s="191"/>
      <c r="O27" s="45" t="s">
        <v>18</v>
      </c>
      <c r="P27" s="11">
        <f t="shared" si="3"/>
        <v>0</v>
      </c>
    </row>
    <row r="28" spans="1:19" ht="32.1" customHeight="1" x14ac:dyDescent="0.2">
      <c r="A28" s="227"/>
      <c r="B28" s="170" t="s">
        <v>32</v>
      </c>
      <c r="C28" s="161"/>
      <c r="D28" s="161"/>
      <c r="E28" s="161"/>
      <c r="F28" s="162"/>
      <c r="G28" s="44"/>
      <c r="H28" s="89" t="s">
        <v>5</v>
      </c>
      <c r="I28" s="86">
        <v>437000</v>
      </c>
      <c r="J28" s="87" t="s">
        <v>33</v>
      </c>
      <c r="K28" s="84" t="str">
        <f t="shared" si="2"/>
        <v/>
      </c>
      <c r="L28" s="89" t="s">
        <v>18</v>
      </c>
      <c r="M28" s="190"/>
      <c r="N28" s="191"/>
      <c r="O28" s="45" t="s">
        <v>18</v>
      </c>
      <c r="P28" s="11">
        <f t="shared" si="3"/>
        <v>0</v>
      </c>
    </row>
    <row r="29" spans="1:19" ht="32.1" customHeight="1" x14ac:dyDescent="0.2">
      <c r="A29" s="227"/>
      <c r="B29" s="160" t="s">
        <v>34</v>
      </c>
      <c r="C29" s="161"/>
      <c r="D29" s="161"/>
      <c r="E29" s="161"/>
      <c r="F29" s="162"/>
      <c r="G29" s="46"/>
      <c r="H29" s="85" t="s">
        <v>5</v>
      </c>
      <c r="I29" s="90">
        <v>279000</v>
      </c>
      <c r="J29" s="91" t="s">
        <v>35</v>
      </c>
      <c r="K29" s="84" t="str">
        <f>IF(G29="","",G29*I29)</f>
        <v/>
      </c>
      <c r="L29" s="92" t="s">
        <v>18</v>
      </c>
      <c r="M29" s="190"/>
      <c r="N29" s="191"/>
      <c r="O29" s="47" t="s">
        <v>18</v>
      </c>
      <c r="P29" s="11">
        <f t="shared" si="3"/>
        <v>0</v>
      </c>
      <c r="R29" s="9"/>
      <c r="S29" s="9"/>
    </row>
    <row r="30" spans="1:19" ht="32.1" customHeight="1" x14ac:dyDescent="0.2">
      <c r="A30" s="227"/>
      <c r="B30" s="160" t="s">
        <v>36</v>
      </c>
      <c r="C30" s="161"/>
      <c r="D30" s="161"/>
      <c r="E30" s="161"/>
      <c r="F30" s="162"/>
      <c r="G30" s="48"/>
      <c r="H30" s="85" t="s">
        <v>4</v>
      </c>
      <c r="I30" s="93">
        <v>63000</v>
      </c>
      <c r="J30" s="87" t="s">
        <v>37</v>
      </c>
      <c r="K30" s="88" t="str">
        <f>IF(G30="","",G30*I30)</f>
        <v/>
      </c>
      <c r="L30" s="89" t="s">
        <v>18</v>
      </c>
      <c r="M30" s="190"/>
      <c r="N30" s="191"/>
      <c r="O30" s="45" t="s">
        <v>3</v>
      </c>
      <c r="P30" s="11">
        <f t="shared" si="3"/>
        <v>0</v>
      </c>
    </row>
    <row r="31" spans="1:19" ht="32.1" customHeight="1" x14ac:dyDescent="0.2">
      <c r="A31" s="227"/>
      <c r="B31" s="160" t="s">
        <v>38</v>
      </c>
      <c r="C31" s="161"/>
      <c r="D31" s="161"/>
      <c r="E31" s="161"/>
      <c r="F31" s="162"/>
      <c r="G31" s="49"/>
      <c r="H31" s="85" t="s">
        <v>5</v>
      </c>
      <c r="I31" s="94">
        <v>510000</v>
      </c>
      <c r="J31" s="87" t="s">
        <v>31</v>
      </c>
      <c r="K31" s="88" t="str">
        <f>IF(G31="","",G31*I31)</f>
        <v/>
      </c>
      <c r="L31" s="95" t="s">
        <v>18</v>
      </c>
      <c r="M31" s="237"/>
      <c r="N31" s="238"/>
      <c r="O31" s="50" t="s">
        <v>18</v>
      </c>
      <c r="P31" s="11">
        <f t="shared" si="3"/>
        <v>0</v>
      </c>
    </row>
    <row r="32" spans="1:19" ht="32.1" customHeight="1" x14ac:dyDescent="0.2">
      <c r="A32" s="227"/>
      <c r="B32" s="160" t="s">
        <v>45</v>
      </c>
      <c r="C32" s="161"/>
      <c r="D32" s="161"/>
      <c r="E32" s="161"/>
      <c r="F32" s="162"/>
      <c r="G32" s="51"/>
      <c r="H32" s="85" t="s">
        <v>4</v>
      </c>
      <c r="I32" s="239"/>
      <c r="J32" s="240"/>
      <c r="K32" s="240"/>
      <c r="L32" s="241"/>
      <c r="M32" s="190"/>
      <c r="N32" s="191"/>
      <c r="O32" s="45" t="s">
        <v>3</v>
      </c>
      <c r="P32" s="11">
        <f>M32</f>
        <v>0</v>
      </c>
    </row>
    <row r="33" spans="1:16" ht="32.1" customHeight="1" x14ac:dyDescent="0.2">
      <c r="A33" s="227"/>
      <c r="B33" s="166" t="s">
        <v>61</v>
      </c>
      <c r="C33" s="161"/>
      <c r="D33" s="161"/>
      <c r="E33" s="161"/>
      <c r="F33" s="162"/>
      <c r="G33" s="52"/>
      <c r="H33" s="96" t="s">
        <v>5</v>
      </c>
      <c r="I33" s="242"/>
      <c r="J33" s="243"/>
      <c r="K33" s="243"/>
      <c r="L33" s="244"/>
      <c r="M33" s="237"/>
      <c r="N33" s="238"/>
      <c r="O33" s="53" t="s">
        <v>18</v>
      </c>
      <c r="P33" s="11">
        <f>M33</f>
        <v>0</v>
      </c>
    </row>
    <row r="34" spans="1:16" ht="32.1" customHeight="1" thickBot="1" x14ac:dyDescent="0.25">
      <c r="A34" s="227"/>
      <c r="B34" s="138" t="s">
        <v>39</v>
      </c>
      <c r="C34" s="139"/>
      <c r="D34" s="139"/>
      <c r="E34" s="139"/>
      <c r="F34" s="140"/>
      <c r="G34" s="57"/>
      <c r="H34" s="97" t="s">
        <v>5</v>
      </c>
      <c r="I34" s="196"/>
      <c r="J34" s="197"/>
      <c r="K34" s="197"/>
      <c r="L34" s="198"/>
      <c r="M34" s="235"/>
      <c r="N34" s="236"/>
      <c r="O34" s="54" t="s">
        <v>18</v>
      </c>
      <c r="P34" s="11">
        <f>M34</f>
        <v>0</v>
      </c>
    </row>
    <row r="35" spans="1:16" ht="32.1" customHeight="1" thickTop="1" x14ac:dyDescent="0.2">
      <c r="A35" s="227"/>
      <c r="B35" s="141" t="s">
        <v>57</v>
      </c>
      <c r="C35" s="142"/>
      <c r="D35" s="142"/>
      <c r="E35" s="142"/>
      <c r="F35" s="142"/>
      <c r="G35" s="142"/>
      <c r="H35" s="142"/>
      <c r="I35" s="142"/>
      <c r="J35" s="142"/>
      <c r="K35" s="142"/>
      <c r="L35" s="143"/>
      <c r="M35" s="233">
        <f>P35</f>
        <v>0</v>
      </c>
      <c r="N35" s="234"/>
      <c r="O35" s="56" t="s">
        <v>18</v>
      </c>
      <c r="P35" s="11">
        <f>SUM(P25:P34)</f>
        <v>0</v>
      </c>
    </row>
    <row r="36" spans="1:16" ht="32.1" customHeight="1" thickBot="1" x14ac:dyDescent="0.25">
      <c r="A36" s="228"/>
      <c r="B36" s="199" t="s">
        <v>66</v>
      </c>
      <c r="C36" s="200"/>
      <c r="D36" s="200"/>
      <c r="E36" s="200"/>
      <c r="F36" s="200"/>
      <c r="G36" s="200"/>
      <c r="H36" s="200"/>
      <c r="I36" s="200"/>
      <c r="J36" s="200"/>
      <c r="K36" s="200"/>
      <c r="L36" s="201"/>
      <c r="M36" s="106" t="s">
        <v>65</v>
      </c>
      <c r="N36" s="120">
        <f>IF(M35&gt;N24,N24,M35)</f>
        <v>0</v>
      </c>
      <c r="O36" s="55" t="s">
        <v>3</v>
      </c>
    </row>
    <row r="37" spans="1:16" ht="32.1" customHeight="1" x14ac:dyDescent="0.2">
      <c r="A37" s="154" t="s">
        <v>58</v>
      </c>
      <c r="B37" s="202" t="s">
        <v>43</v>
      </c>
      <c r="C37" s="203"/>
      <c r="D37" s="203"/>
      <c r="E37" s="203"/>
      <c r="F37" s="203"/>
      <c r="G37" s="203"/>
      <c r="H37" s="203"/>
      <c r="I37" s="203"/>
      <c r="J37" s="203"/>
      <c r="K37" s="203"/>
      <c r="L37" s="204"/>
      <c r="M37" s="231"/>
      <c r="N37" s="232"/>
      <c r="O37" s="38" t="s">
        <v>3</v>
      </c>
    </row>
    <row r="38" spans="1:16" ht="32.1" customHeight="1" x14ac:dyDescent="0.2">
      <c r="A38" s="155"/>
      <c r="B38" s="157" t="s">
        <v>44</v>
      </c>
      <c r="C38" s="158"/>
      <c r="D38" s="158"/>
      <c r="E38" s="158"/>
      <c r="F38" s="158"/>
      <c r="G38" s="158"/>
      <c r="H38" s="158"/>
      <c r="I38" s="158"/>
      <c r="J38" s="158"/>
      <c r="K38" s="158"/>
      <c r="L38" s="159"/>
      <c r="M38" s="229"/>
      <c r="N38" s="230"/>
      <c r="O38" s="39" t="s">
        <v>3</v>
      </c>
    </row>
    <row r="39" spans="1:16" ht="32.1" customHeight="1" x14ac:dyDescent="0.2">
      <c r="A39" s="155"/>
      <c r="B39" s="157" t="s">
        <v>40</v>
      </c>
      <c r="C39" s="158"/>
      <c r="D39" s="158"/>
      <c r="E39" s="158"/>
      <c r="F39" s="158"/>
      <c r="G39" s="158"/>
      <c r="H39" s="158"/>
      <c r="I39" s="158"/>
      <c r="J39" s="158"/>
      <c r="K39" s="158"/>
      <c r="L39" s="159"/>
      <c r="M39" s="229"/>
      <c r="N39" s="230"/>
      <c r="O39" s="40" t="s">
        <v>3</v>
      </c>
    </row>
    <row r="40" spans="1:16" ht="32.1" customHeight="1" x14ac:dyDescent="0.2">
      <c r="A40" s="156"/>
      <c r="B40" s="157" t="s">
        <v>41</v>
      </c>
      <c r="C40" s="158"/>
      <c r="D40" s="158"/>
      <c r="E40" s="158"/>
      <c r="F40" s="158"/>
      <c r="G40" s="158"/>
      <c r="H40" s="158"/>
      <c r="I40" s="158"/>
      <c r="J40" s="158"/>
      <c r="K40" s="158"/>
      <c r="L40" s="159"/>
      <c r="M40" s="229"/>
      <c r="N40" s="230"/>
      <c r="O40" s="37" t="s">
        <v>3</v>
      </c>
    </row>
    <row r="41" spans="1:16" ht="32.1" customHeight="1" thickBot="1" x14ac:dyDescent="0.25">
      <c r="A41" s="129" t="s">
        <v>68</v>
      </c>
      <c r="B41" s="130"/>
      <c r="C41" s="130"/>
      <c r="D41" s="130"/>
      <c r="E41" s="130"/>
      <c r="F41" s="130"/>
      <c r="G41" s="130"/>
      <c r="H41" s="130"/>
      <c r="I41" s="130"/>
      <c r="J41" s="130"/>
      <c r="K41" s="130"/>
      <c r="L41" s="131"/>
      <c r="M41" s="118" t="s">
        <v>67</v>
      </c>
      <c r="N41" s="119">
        <f>N24+N36+M37+M38+M39-M40</f>
        <v>0</v>
      </c>
      <c r="O41" s="41" t="s">
        <v>3</v>
      </c>
    </row>
    <row r="42" spans="1:16" ht="32.1" customHeight="1" x14ac:dyDescent="0.2">
      <c r="A42" s="132" t="s">
        <v>70</v>
      </c>
      <c r="B42" s="133"/>
      <c r="C42" s="133"/>
      <c r="D42" s="133"/>
      <c r="E42" s="133"/>
      <c r="F42" s="133"/>
      <c r="G42" s="134" t="s">
        <v>59</v>
      </c>
      <c r="H42" s="133"/>
      <c r="I42" s="133"/>
      <c r="J42" s="133"/>
      <c r="K42" s="133"/>
      <c r="L42" s="135"/>
      <c r="M42" s="116" t="s">
        <v>69</v>
      </c>
      <c r="N42" s="117">
        <f>ROUNDDOWN(N41*4/5,-3)</f>
        <v>0</v>
      </c>
      <c r="O42" s="38" t="s">
        <v>18</v>
      </c>
    </row>
    <row r="43" spans="1:16" ht="32.1" customHeight="1" thickBot="1" x14ac:dyDescent="0.25">
      <c r="A43" s="132" t="s">
        <v>72</v>
      </c>
      <c r="B43" s="133"/>
      <c r="C43" s="133"/>
      <c r="D43" s="133"/>
      <c r="E43" s="136"/>
      <c r="F43" s="136"/>
      <c r="G43" s="136"/>
      <c r="H43" s="136"/>
      <c r="I43" s="136"/>
      <c r="J43" s="136"/>
      <c r="K43" s="136"/>
      <c r="L43" s="137"/>
      <c r="M43" s="114" t="s">
        <v>71</v>
      </c>
      <c r="N43" s="115">
        <v>700000</v>
      </c>
      <c r="O43" s="41" t="s">
        <v>3</v>
      </c>
    </row>
    <row r="44" spans="1:16" ht="32.1" customHeight="1" thickBot="1" x14ac:dyDescent="0.25">
      <c r="A44" s="123" t="s">
        <v>60</v>
      </c>
      <c r="B44" s="124"/>
      <c r="C44" s="124"/>
      <c r="D44" s="124"/>
      <c r="E44" s="124"/>
      <c r="F44" s="124"/>
      <c r="G44" s="124"/>
      <c r="H44" s="124"/>
      <c r="I44" s="124"/>
      <c r="J44" s="124"/>
      <c r="K44" s="124"/>
      <c r="L44" s="124"/>
      <c r="M44" s="122"/>
      <c r="N44" s="115">
        <f>IF(N43="","",IF(N42&lt;N43,N42,N43))</f>
        <v>0</v>
      </c>
      <c r="O44" s="113" t="s">
        <v>18</v>
      </c>
    </row>
    <row r="45" spans="1:16" ht="32.1" customHeight="1" x14ac:dyDescent="0.2">
      <c r="A45" s="125" t="s">
        <v>42</v>
      </c>
      <c r="B45" s="126"/>
      <c r="C45" s="126"/>
      <c r="D45" s="126"/>
      <c r="E45" s="126"/>
      <c r="F45" s="126"/>
      <c r="G45" s="126"/>
      <c r="H45" s="126"/>
      <c r="I45" s="126"/>
      <c r="J45" s="126"/>
      <c r="K45" s="126"/>
      <c r="L45" s="126"/>
      <c r="M45" s="127"/>
      <c r="N45" s="128"/>
      <c r="O45" s="128"/>
    </row>
  </sheetData>
  <protectedRanges>
    <protectedRange sqref="N37:N40" name="範囲7"/>
    <protectedRange sqref="N25:N34" name="範囲6"/>
    <protectedRange sqref="G25:G34" name="範囲5"/>
    <protectedRange sqref="N7:N23" name="範囲4"/>
    <protectedRange sqref="G7:G23" name="範囲3"/>
    <protectedRange sqref="K4" name="範囲2"/>
    <protectedRange sqref="C4" name="範囲1"/>
  </protectedRanges>
  <mergeCells count="84">
    <mergeCell ref="A45:O45"/>
    <mergeCell ref="A37:A40"/>
    <mergeCell ref="B37:L37"/>
    <mergeCell ref="M37:N37"/>
    <mergeCell ref="B38:L38"/>
    <mergeCell ref="M38:N38"/>
    <mergeCell ref="B39:L39"/>
    <mergeCell ref="M39:N39"/>
    <mergeCell ref="B40:L40"/>
    <mergeCell ref="M40:N40"/>
    <mergeCell ref="A41:L41"/>
    <mergeCell ref="A42:F42"/>
    <mergeCell ref="G42:L42"/>
    <mergeCell ref="A43:L43"/>
    <mergeCell ref="A44:L44"/>
    <mergeCell ref="B31:F31"/>
    <mergeCell ref="M31:N31"/>
    <mergeCell ref="B36:L36"/>
    <mergeCell ref="B32:F32"/>
    <mergeCell ref="I32:L32"/>
    <mergeCell ref="M32:N32"/>
    <mergeCell ref="B33:F33"/>
    <mergeCell ref="I33:L33"/>
    <mergeCell ref="M33:N33"/>
    <mergeCell ref="B34:F34"/>
    <mergeCell ref="I34:L34"/>
    <mergeCell ref="M34:N34"/>
    <mergeCell ref="B35:L35"/>
    <mergeCell ref="M35:N35"/>
    <mergeCell ref="B24:L24"/>
    <mergeCell ref="A25:A36"/>
    <mergeCell ref="B25:F25"/>
    <mergeCell ref="M25:N25"/>
    <mergeCell ref="B26:F26"/>
    <mergeCell ref="M26:N26"/>
    <mergeCell ref="B27:F27"/>
    <mergeCell ref="M27:N27"/>
    <mergeCell ref="B28:F28"/>
    <mergeCell ref="M28:N28"/>
    <mergeCell ref="A7:A24"/>
    <mergeCell ref="B7:B17"/>
    <mergeCell ref="B29:F29"/>
    <mergeCell ref="M29:N29"/>
    <mergeCell ref="B30:F30"/>
    <mergeCell ref="M30:N30"/>
    <mergeCell ref="B18:C23"/>
    <mergeCell ref="D18:E19"/>
    <mergeCell ref="M18:N18"/>
    <mergeCell ref="M19:N19"/>
    <mergeCell ref="D20:E21"/>
    <mergeCell ref="M20:N20"/>
    <mergeCell ref="M21:N21"/>
    <mergeCell ref="D22:E23"/>
    <mergeCell ref="M22:N22"/>
    <mergeCell ref="M23:N23"/>
    <mergeCell ref="D13:E15"/>
    <mergeCell ref="M13:N13"/>
    <mergeCell ref="M14:N14"/>
    <mergeCell ref="M15:N15"/>
    <mergeCell ref="C16:E17"/>
    <mergeCell ref="M16:N16"/>
    <mergeCell ref="M17:N17"/>
    <mergeCell ref="C7:C15"/>
    <mergeCell ref="M8:N8"/>
    <mergeCell ref="M9:N9"/>
    <mergeCell ref="D10:E12"/>
    <mergeCell ref="M10:N10"/>
    <mergeCell ref="M11:N11"/>
    <mergeCell ref="M12:N12"/>
    <mergeCell ref="D7:E9"/>
    <mergeCell ref="M7:N7"/>
    <mergeCell ref="A6:F6"/>
    <mergeCell ref="G6:H6"/>
    <mergeCell ref="I6:J6"/>
    <mergeCell ref="K6:L6"/>
    <mergeCell ref="M6:O6"/>
    <mergeCell ref="A2:O2"/>
    <mergeCell ref="R3:U3"/>
    <mergeCell ref="A4:B4"/>
    <mergeCell ref="C4:F4"/>
    <mergeCell ref="G4:J4"/>
    <mergeCell ref="K4:O4"/>
    <mergeCell ref="R4:S4"/>
    <mergeCell ref="T4:U4"/>
  </mergeCells>
  <phoneticPr fontId="1"/>
  <dataValidations count="3">
    <dataValidation type="list" allowBlank="1" showInputMessage="1" showErrorMessage="1" sqref="C4:F4" xr:uid="{C12FCC00-E60A-41C6-93CA-FAB8DA18B3F9}">
      <formula1>"戸建住宅,長屋,共同住宅"</formula1>
    </dataValidation>
    <dataValidation type="list" allowBlank="1" showInputMessage="1" showErrorMessage="1" sqref="C5:F5" xr:uid="{A13CF08E-984F-4A86-B488-6A6EC0AC62A8}">
      <formula1>"戸建住宅,共同住宅等"</formula1>
    </dataValidation>
    <dataValidation type="list" allowBlank="1" showInputMessage="1" showErrorMessage="1" sqref="N3:O3 I5:J5" xr:uid="{3847F03D-9B65-4376-B7B8-34F31AF392D2}">
      <formula1>"省エネ基準,ZEH水準"</formula1>
    </dataValidation>
  </dataValidations>
  <pageMargins left="0.82677165354330717" right="0.70866141732283472" top="0.35433070866141736" bottom="0.35433070866141736" header="0.31496062992125984" footer="0.31496062992125984"/>
  <pageSetup paperSize="9" scale="6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判定</vt:lpstr>
      <vt:lpstr>様式第1-1　内訳書</vt:lpstr>
      <vt:lpstr>様式第1-1　内訳書（記入例）</vt:lpstr>
      <vt:lpstr>'様式第1-1　内訳書'!Print_Area</vt:lpstr>
      <vt:lpstr>'様式第1-1　内訳書（記入例）'!Print_Area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2025-06-04T10:54:51Z</dcterms:modified>
</cp:coreProperties>
</file>