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422035_商工業資金融資事業\緊急保証制度・認定関連（セーフティネット保証）\HP\202310変更\HP用\"/>
    </mc:Choice>
  </mc:AlternateContent>
  <xr:revisionPtr revIDLastSave="0" documentId="13_ncr:1_{A76C898A-BC02-45C9-906F-CF4BC7B6994C}" xr6:coauthVersionLast="47" xr6:coauthVersionMax="47" xr10:uidLastSave="{00000000-0000-0000-0000-000000000000}"/>
  <bookViews>
    <workbookView xWindow="-108" yWindow="-108" windowWidth="23256" windowHeight="12576" xr2:uid="{CBECB005-51AF-458B-A659-223845D11D5C}"/>
  </bookViews>
  <sheets>
    <sheet name="Sheet1" sheetId="1" r:id="rId1"/>
  </sheets>
  <definedNames>
    <definedName name="_xlnm.Print_Area" localSheetId="0">Sheet1!$A$1:$J$35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G11" i="1"/>
  <c r="D27" i="1" l="1"/>
  <c r="I27" i="1"/>
  <c r="I25" i="1"/>
  <c r="H13" i="1"/>
  <c r="K13" i="1" s="1"/>
  <c r="L13" i="1" s="1"/>
  <c r="J11" i="1" s="1"/>
  <c r="D15" i="1"/>
  <c r="D16" i="1" s="1"/>
  <c r="H16" i="1" s="1"/>
  <c r="K16" i="1" s="1"/>
  <c r="C15" i="1"/>
  <c r="I21" i="1"/>
  <c r="L21" i="1" s="1"/>
  <c r="I35" i="1"/>
  <c r="I33" i="1"/>
  <c r="H15" i="1" l="1"/>
  <c r="K15" i="1" s="1"/>
  <c r="I30" i="1"/>
  <c r="L30" i="1" s="1"/>
  <c r="L15" i="1" l="1"/>
  <c r="L16" i="1" l="1"/>
  <c r="J14" i="1" s="1"/>
  <c r="G14" i="1"/>
  <c r="D35" i="1" s="1"/>
</calcChain>
</file>

<file path=xl/sharedStrings.xml><?xml version="1.0" encoding="utf-8"?>
<sst xmlns="http://schemas.openxmlformats.org/spreadsheetml/2006/main" count="61" uniqueCount="45">
  <si>
    <t xml:space="preserve"> 申請者 </t>
    <phoneticPr fontId="1"/>
  </si>
  <si>
    <t xml:space="preserve">住所 </t>
    <phoneticPr fontId="1"/>
  </si>
  <si>
    <t xml:space="preserve">氏名 </t>
    <phoneticPr fontId="1"/>
  </si>
  <si>
    <t>下記記入事項に相違ありません。</t>
    <phoneticPr fontId="1"/>
  </si>
  <si>
    <t>翌月</t>
    <rPh sb="0" eb="2">
      <t>ヨクゲツ</t>
    </rPh>
    <phoneticPr fontId="1"/>
  </si>
  <si>
    <t>翌々月</t>
    <rPh sb="0" eb="3">
      <t>ヨクヨクゲツ</t>
    </rPh>
    <phoneticPr fontId="1"/>
  </si>
  <si>
    <t>直近</t>
    <rPh sb="0" eb="2">
      <t>チョッキン</t>
    </rPh>
    <phoneticPr fontId="1"/>
  </si>
  <si>
    <t>円</t>
    <rPh sb="0" eb="1">
      <t>エン</t>
    </rPh>
    <phoneticPr fontId="1"/>
  </si>
  <si>
    <t>月</t>
    <rPh sb="0" eb="1">
      <t>ツキ</t>
    </rPh>
    <phoneticPr fontId="1"/>
  </si>
  <si>
    <t>売上高</t>
    <rPh sb="0" eb="3">
      <t>ウリアゲダカ</t>
    </rPh>
    <phoneticPr fontId="1"/>
  </si>
  <si>
    <t>％</t>
    <phoneticPr fontId="1"/>
  </si>
  <si>
    <t>年(西暦)</t>
    <rPh sb="0" eb="1">
      <t>ネン</t>
    </rPh>
    <rPh sb="2" eb="4">
      <t>セイレキ</t>
    </rPh>
    <phoneticPr fontId="1"/>
  </si>
  <si>
    <t>（小数点以下第２位を切捨て）</t>
    <rPh sb="1" eb="6">
      <t>ショウスウテンイカ</t>
    </rPh>
    <rPh sb="6" eb="7">
      <t>ダイ</t>
    </rPh>
    <rPh sb="8" eb="9">
      <t>イ</t>
    </rPh>
    <rPh sb="10" eb="12">
      <t>キリス</t>
    </rPh>
    <phoneticPr fontId="1"/>
  </si>
  <si>
    <t>Ｂ－Ａ</t>
    <phoneticPr fontId="1"/>
  </si>
  <si>
    <t>Ｂ</t>
    <phoneticPr fontId="1"/>
  </si>
  <si>
    <t>×１００</t>
    <phoneticPr fontId="1"/>
  </si>
  <si>
    <t>（Ｂ＋D）－（Ａ＋C）</t>
    <phoneticPr fontId="1"/>
  </si>
  <si>
    <t>Ｂ＋D</t>
    <phoneticPr fontId="1"/>
  </si>
  <si>
    <t>月</t>
    <rPh sb="0" eb="1">
      <t>ツキ</t>
    </rPh>
    <phoneticPr fontId="1"/>
  </si>
  <si>
    <t>※色の箇所のみ未入力</t>
    <rPh sb="1" eb="2">
      <t>イロ</t>
    </rPh>
    <rPh sb="3" eb="5">
      <t>カショ</t>
    </rPh>
    <rPh sb="7" eb="10">
      <t>ミニュウリョク</t>
    </rPh>
    <phoneticPr fontId="1"/>
  </si>
  <si>
    <t>災害等の発生における最近１ヵ月間の売上高等</t>
    <phoneticPr fontId="1"/>
  </si>
  <si>
    <t>【A】</t>
    <phoneticPr fontId="1"/>
  </si>
  <si>
    <t>【B】</t>
    <phoneticPr fontId="1"/>
  </si>
  <si>
    <t>【C】</t>
    <phoneticPr fontId="1"/>
  </si>
  <si>
    <t>【D】</t>
    <phoneticPr fontId="1"/>
  </si>
  <si>
    <t>Cの期間に対応する</t>
    <phoneticPr fontId="1"/>
  </si>
  <si>
    <t>(西暦)
年</t>
    <rPh sb="1" eb="3">
      <t>セイレキ</t>
    </rPh>
    <rPh sb="5" eb="6">
      <t>ネン</t>
    </rPh>
    <phoneticPr fontId="1"/>
  </si>
  <si>
    <t>(中小企業信用保険法第２条第５項第５号イー④ 添付書類) </t>
    <phoneticPr fontId="1"/>
  </si>
  <si>
    <r>
      <t xml:space="preserve">新型コロナウイルス感染症の影響発生月
</t>
    </r>
    <r>
      <rPr>
        <sz val="8"/>
        <color theme="1"/>
        <rFont val="游ゴシック"/>
        <family val="3"/>
        <charset val="128"/>
        <scheme val="minor"/>
      </rPr>
      <t>※原則２０２０年（令和２年）２月以降となります。</t>
    </r>
    <rPh sb="0" eb="2">
      <t>シンガタ</t>
    </rPh>
    <rPh sb="9" eb="12">
      <t>カンセンショウ</t>
    </rPh>
    <rPh sb="13" eb="15">
      <t>エイキョウ</t>
    </rPh>
    <rPh sb="15" eb="17">
      <t>ハッセイ</t>
    </rPh>
    <rPh sb="17" eb="18">
      <t>ツキ</t>
    </rPh>
    <rPh sb="20" eb="22">
      <t>ゲンソク</t>
    </rPh>
    <rPh sb="26" eb="27">
      <t>ネン</t>
    </rPh>
    <rPh sb="28" eb="30">
      <t>レイワ</t>
    </rPh>
    <rPh sb="31" eb="32">
      <t>ネン</t>
    </rPh>
    <rPh sb="34" eb="35">
      <t>ガツ</t>
    </rPh>
    <rPh sb="35" eb="37">
      <t>イコウ</t>
    </rPh>
    <phoneticPr fontId="1"/>
  </si>
  <si>
    <t>(中小企業信用保険法第２条第５項第４号－② 添付書類) </t>
    <phoneticPr fontId="1"/>
  </si>
  <si>
    <t>比較対象年に誤りがあるとＥｒｒｏｒになります</t>
    <rPh sb="0" eb="4">
      <t>ヒカクタイショウ</t>
    </rPh>
    <rPh sb="4" eb="5">
      <t>ネン</t>
    </rPh>
    <rPh sb="6" eb="7">
      <t>アヤマ</t>
    </rPh>
    <phoneticPr fontId="1"/>
  </si>
  <si>
    <t>※比較が前年でない場合は、申請書の訂正が必要となります。(前年：1年前、前々年：２年前）</t>
    <rPh sb="1" eb="3">
      <t>ヒカク</t>
    </rPh>
    <rPh sb="29" eb="31">
      <t>ゼンネン</t>
    </rPh>
    <rPh sb="33" eb="35">
      <t>ネンマエ</t>
    </rPh>
    <rPh sb="36" eb="39">
      <t>ゼンゼンネン</t>
    </rPh>
    <rPh sb="41" eb="43">
      <t>ネンマエ</t>
    </rPh>
    <phoneticPr fontId="1"/>
  </si>
  <si>
    <t>（実績）</t>
    <rPh sb="1" eb="3">
      <t>ジッセキ</t>
    </rPh>
    <phoneticPr fontId="1"/>
  </si>
  <si>
    <t>（実績見込み）</t>
    <rPh sb="1" eb="5">
      <t>ジッセキミコ</t>
    </rPh>
    <phoneticPr fontId="1"/>
  </si>
  <si>
    <t>（イ）最近１ヵ月間の売上高等の減少率 </t>
    <phoneticPr fontId="1"/>
  </si>
  <si>
    <t>Ａの期間に対応する</t>
    <phoneticPr fontId="1"/>
  </si>
  <si>
    <t>の売上高等</t>
    <phoneticPr fontId="1"/>
  </si>
  <si>
    <t>最近1カ月の売上げ　【Ａ】</t>
    <rPh sb="0" eb="2">
      <t>サイキン</t>
    </rPh>
    <rPh sb="4" eb="5">
      <t>ゲツ</t>
    </rPh>
    <rPh sb="6" eb="7">
      <t>ウ</t>
    </rPh>
    <rPh sb="7" eb="8">
      <t>ア</t>
    </rPh>
    <phoneticPr fontId="1"/>
  </si>
  <si>
    <t>との比較　【Ｄ】</t>
    <rPh sb="2" eb="4">
      <t>ヒカク</t>
    </rPh>
    <phoneticPr fontId="1"/>
  </si>
  <si>
    <t>その後2カ月間の売上げ（見込み）【Ｃ】</t>
    <rPh sb="2" eb="3">
      <t>ゴ</t>
    </rPh>
    <rPh sb="5" eb="7">
      <t>ゲツカン</t>
    </rPh>
    <rPh sb="8" eb="9">
      <t>ウ</t>
    </rPh>
    <rPh sb="9" eb="10">
      <t>ア</t>
    </rPh>
    <rPh sb="12" eb="14">
      <t>ミコミ</t>
    </rPh>
    <phoneticPr fontId="1"/>
  </si>
  <si>
    <t>との比較　【Ｂ】</t>
    <rPh sb="2" eb="4">
      <t>ヒカク</t>
    </rPh>
    <phoneticPr fontId="1"/>
  </si>
  <si>
    <t>（ロ）最近３ヵ月間の売上高等の実績見込みの減少率</t>
    <rPh sb="3" eb="5">
      <t>サイキン</t>
    </rPh>
    <rPh sb="13" eb="14">
      <t>トウ</t>
    </rPh>
    <phoneticPr fontId="1"/>
  </si>
  <si>
    <t>Ａの期間に対応する翌月、翌々月の見込み売上高等の合計</t>
    <rPh sb="9" eb="11">
      <t>ヨクゲツ</t>
    </rPh>
    <rPh sb="12" eb="15">
      <t>ヨクヨクゲツ</t>
    </rPh>
    <rPh sb="16" eb="18">
      <t>ミコ</t>
    </rPh>
    <rPh sb="19" eb="21">
      <t>ウリアゲ</t>
    </rPh>
    <rPh sb="21" eb="22">
      <t>ダカ</t>
    </rPh>
    <rPh sb="22" eb="23">
      <t>トウ</t>
    </rPh>
    <rPh sb="24" eb="26">
      <t>ゴウケイ</t>
    </rPh>
    <phoneticPr fontId="1"/>
  </si>
  <si>
    <t>※下記の売上高を確認するため、該当する月の試算表、又は法人事業概況説明書をあわせて 
 添付してください。</t>
    <rPh sb="1" eb="2">
      <t>シタ</t>
    </rPh>
    <phoneticPr fontId="1"/>
  </si>
  <si>
    <t>参考：令和５年(2023年)、令和４年(2022年)、令和３年(2021年)、令和２年(2020年)
　　　４号:20％以上、５号:5％以上の減少率が必要です。</t>
    <rPh sb="0" eb="2">
      <t>サンコウ</t>
    </rPh>
    <rPh sb="5" eb="5">
      <t>_x0000__x0000_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</si>
</sst>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i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/>
    <xf numFmtId="0" fontId="0" fillId="0" borderId="5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right" vertical="center"/>
    </xf>
    <xf numFmtId="0" fontId="0" fillId="0" borderId="9" xfId="0" applyBorder="1" applyProtection="1">
      <alignment vertical="center"/>
    </xf>
    <xf numFmtId="0" fontId="0" fillId="0" borderId="11" xfId="0" applyBorder="1" applyAlignment="1" applyProtection="1">
      <alignment horizontal="right" vertical="center"/>
    </xf>
    <xf numFmtId="0" fontId="0" fillId="0" borderId="11" xfId="0" applyBorder="1" applyProtection="1">
      <alignment vertical="center"/>
    </xf>
    <xf numFmtId="38" fontId="0" fillId="0" borderId="0" xfId="1" applyFo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2" borderId="4" xfId="0" applyFill="1" applyBorder="1" applyProtection="1">
      <alignment vertical="center"/>
      <protection locked="0"/>
    </xf>
    <xf numFmtId="38" fontId="0" fillId="2" borderId="13" xfId="1" applyFont="1" applyFill="1" applyBorder="1" applyProtection="1">
      <alignment vertical="center"/>
      <protection locked="0"/>
    </xf>
    <xf numFmtId="0" fontId="0" fillId="2" borderId="9" xfId="0" applyFill="1" applyBorder="1" applyAlignment="1" applyProtection="1">
      <alignment horizontal="right" vertical="center"/>
      <protection locked="0"/>
    </xf>
    <xf numFmtId="0" fontId="0" fillId="2" borderId="9" xfId="0" applyFill="1" applyBorder="1" applyProtection="1">
      <alignment vertical="center"/>
      <protection locked="0"/>
    </xf>
    <xf numFmtId="38" fontId="0" fillId="2" borderId="14" xfId="1" applyFont="1" applyFill="1" applyBorder="1" applyProtection="1">
      <alignment vertical="center"/>
      <protection locked="0"/>
    </xf>
    <xf numFmtId="0" fontId="0" fillId="0" borderId="5" xfId="0" applyBorder="1" applyAlignment="1" applyProtection="1">
      <alignment horizontal="right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right" vertical="center"/>
    </xf>
    <xf numFmtId="0" fontId="0" fillId="0" borderId="21" xfId="0" applyBorder="1" applyAlignment="1" applyProtection="1">
      <alignment horizontal="center" vertical="center"/>
    </xf>
    <xf numFmtId="0" fontId="0" fillId="2" borderId="22" xfId="0" applyFill="1" applyBorder="1" applyProtection="1">
      <alignment vertical="center"/>
      <protection locked="0"/>
    </xf>
    <xf numFmtId="0" fontId="0" fillId="2" borderId="23" xfId="0" applyFill="1" applyBorder="1" applyProtection="1">
      <alignment vertical="center"/>
      <protection locked="0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2" borderId="0" xfId="0" applyFill="1" applyProtection="1">
      <alignment vertical="center"/>
    </xf>
    <xf numFmtId="38" fontId="7" fillId="0" borderId="0" xfId="1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0" fillId="0" borderId="7" xfId="0" applyBorder="1" applyProtection="1">
      <alignment vertical="center"/>
    </xf>
    <xf numFmtId="0" fontId="8" fillId="0" borderId="4" xfId="0" applyFont="1" applyBorder="1" applyProtection="1">
      <alignment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0" fillId="0" borderId="2" xfId="0" applyBorder="1" applyAlignment="1" applyProtection="1">
      <alignment horizontal="center" vertical="top"/>
    </xf>
    <xf numFmtId="0" fontId="0" fillId="0" borderId="0" xfId="0" applyAlignment="1" applyProtection="1">
      <alignment horizontal="left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</xf>
    <xf numFmtId="0" fontId="6" fillId="0" borderId="4" xfId="0" applyFont="1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4" fillId="0" borderId="2" xfId="0" applyFont="1" applyBorder="1" applyAlignment="1" applyProtection="1">
      <alignment horizontal="left" vertical="top"/>
    </xf>
    <xf numFmtId="0" fontId="0" fillId="0" borderId="0" xfId="0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top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571BF-FA10-4CC1-9177-551418FB4E4E}">
  <dimension ref="A1:L36"/>
  <sheetViews>
    <sheetView tabSelected="1" topLeftCell="A7" workbookViewId="0">
      <selection activeCell="C13" sqref="C13:D13"/>
    </sheetView>
  </sheetViews>
  <sheetFormatPr defaultRowHeight="18" x14ac:dyDescent="0.45"/>
  <cols>
    <col min="1" max="1" width="2.8984375" style="2" customWidth="1"/>
    <col min="2" max="2" width="8.796875" style="1"/>
    <col min="3" max="3" width="8.8984375" style="1" customWidth="1"/>
    <col min="4" max="4" width="5.5" style="1" customWidth="1"/>
    <col min="5" max="5" width="15.8984375" style="1" customWidth="1"/>
    <col min="6" max="6" width="3.796875" style="1" customWidth="1"/>
    <col min="7" max="7" width="8.8984375" style="1" customWidth="1"/>
    <col min="8" max="8" width="6.09765625" style="1" customWidth="1"/>
    <col min="9" max="9" width="15.5" style="1" customWidth="1"/>
    <col min="10" max="10" width="3.796875" style="1" customWidth="1"/>
    <col min="11" max="16384" width="8.796875" style="1"/>
  </cols>
  <sheetData>
    <row r="1" spans="2:12" x14ac:dyDescent="0.45">
      <c r="B1" s="1" t="s">
        <v>29</v>
      </c>
    </row>
    <row r="2" spans="2:12" x14ac:dyDescent="0.45">
      <c r="B2" s="1" t="s">
        <v>27</v>
      </c>
      <c r="I2" s="36" t="s">
        <v>19</v>
      </c>
      <c r="J2" s="36"/>
    </row>
    <row r="4" spans="2:12" x14ac:dyDescent="0.45">
      <c r="C4" s="43" t="s">
        <v>0</v>
      </c>
      <c r="D4" s="57"/>
      <c r="E4" s="57"/>
      <c r="F4" s="57"/>
      <c r="G4" s="57"/>
      <c r="H4" s="57"/>
      <c r="I4" s="57"/>
      <c r="J4" s="57"/>
    </row>
    <row r="5" spans="2:12" ht="29.4" customHeight="1" x14ac:dyDescent="0.45">
      <c r="C5" s="2" t="s">
        <v>1</v>
      </c>
      <c r="D5" s="57"/>
      <c r="E5" s="57"/>
      <c r="F5" s="57"/>
      <c r="G5" s="57"/>
      <c r="H5" s="57"/>
      <c r="I5" s="57"/>
      <c r="J5" s="57"/>
    </row>
    <row r="6" spans="2:12" ht="29.4" customHeight="1" x14ac:dyDescent="0.45">
      <c r="C6" s="2" t="s">
        <v>2</v>
      </c>
      <c r="D6" s="57"/>
      <c r="E6" s="57"/>
      <c r="F6" s="57"/>
      <c r="G6" s="57"/>
      <c r="H6" s="57"/>
      <c r="I6" s="57"/>
      <c r="J6" s="57"/>
    </row>
    <row r="7" spans="2:12" ht="23.4" customHeight="1" x14ac:dyDescent="0.45">
      <c r="C7" s="3" t="s">
        <v>3</v>
      </c>
    </row>
    <row r="9" spans="2:12" ht="38.4" customHeight="1" x14ac:dyDescent="0.45">
      <c r="B9" s="46" t="s">
        <v>28</v>
      </c>
      <c r="C9" s="47"/>
      <c r="D9" s="47"/>
      <c r="E9" s="47"/>
      <c r="F9" s="50"/>
      <c r="G9" s="51"/>
      <c r="H9" s="42" t="s">
        <v>26</v>
      </c>
      <c r="I9" s="20"/>
      <c r="J9" s="4" t="s">
        <v>18</v>
      </c>
    </row>
    <row r="10" spans="2:12" ht="34.200000000000003" customHeight="1" x14ac:dyDescent="0.45">
      <c r="B10" s="53" t="s">
        <v>43</v>
      </c>
      <c r="C10" s="54"/>
      <c r="D10" s="54"/>
      <c r="E10" s="54"/>
      <c r="F10" s="54"/>
      <c r="G10" s="54"/>
      <c r="H10" s="54"/>
      <c r="I10" s="54"/>
      <c r="J10" s="54"/>
    </row>
    <row r="11" spans="2:12" ht="19.8" x14ac:dyDescent="0.45">
      <c r="B11" s="48" t="s">
        <v>37</v>
      </c>
      <c r="C11" s="49"/>
      <c r="D11" s="49"/>
      <c r="E11" s="49"/>
      <c r="F11" s="49"/>
      <c r="G11" s="29" t="str">
        <f>IF(C13-G13=1,"前年",C13-G13&amp;"年前")</f>
        <v>0年前</v>
      </c>
      <c r="H11" s="41" t="s">
        <v>40</v>
      </c>
      <c r="I11" s="5"/>
      <c r="J11" s="25" t="str">
        <f>IF(L13="OK","〇","×")</f>
        <v>×</v>
      </c>
    </row>
    <row r="12" spans="2:12" s="2" customFormat="1" ht="27" customHeight="1" x14ac:dyDescent="0.45">
      <c r="B12" s="6"/>
      <c r="C12" s="7" t="s">
        <v>11</v>
      </c>
      <c r="D12" s="7" t="s">
        <v>8</v>
      </c>
      <c r="E12" s="8" t="s">
        <v>9</v>
      </c>
      <c r="F12" s="26"/>
      <c r="G12" s="30" t="s">
        <v>11</v>
      </c>
      <c r="H12" s="7" t="s">
        <v>8</v>
      </c>
      <c r="I12" s="8" t="s">
        <v>9</v>
      </c>
      <c r="J12" s="9"/>
      <c r="K12" s="33" t="s">
        <v>30</v>
      </c>
    </row>
    <row r="13" spans="2:12" ht="27" customHeight="1" x14ac:dyDescent="0.45">
      <c r="B13" s="12" t="s">
        <v>6</v>
      </c>
      <c r="C13" s="22"/>
      <c r="D13" s="23"/>
      <c r="E13" s="21"/>
      <c r="F13" s="27" t="s">
        <v>7</v>
      </c>
      <c r="G13" s="31"/>
      <c r="H13" s="17">
        <f>D13</f>
        <v>0</v>
      </c>
      <c r="I13" s="21"/>
      <c r="J13" s="10" t="s">
        <v>7</v>
      </c>
      <c r="K13" s="1">
        <f>IF(H13&gt;=$I$9,$F$9-1,$F$9)</f>
        <v>-1</v>
      </c>
      <c r="L13" s="1" t="str">
        <f>IF(G13=K13,"OK","Ｅｒｒｏｒ")</f>
        <v>Ｅｒｒｏｒ</v>
      </c>
    </row>
    <row r="14" spans="2:12" ht="19.8" x14ac:dyDescent="0.45">
      <c r="B14" s="48" t="s">
        <v>39</v>
      </c>
      <c r="C14" s="49"/>
      <c r="D14" s="49"/>
      <c r="E14" s="49"/>
      <c r="F14" s="49"/>
      <c r="G14" s="29" t="str">
        <f>IF(C16-G16=1,"前年",C16-G16&amp;"年前")</f>
        <v>0年前</v>
      </c>
      <c r="H14" s="5" t="s">
        <v>38</v>
      </c>
      <c r="I14" s="5"/>
      <c r="J14" s="25" t="str">
        <f>IF(AND(L15="OK",L16="OK"),"〇","×")</f>
        <v>×</v>
      </c>
    </row>
    <row r="15" spans="2:12" ht="27" customHeight="1" x14ac:dyDescent="0.45">
      <c r="B15" s="12" t="s">
        <v>4</v>
      </c>
      <c r="C15" s="14">
        <f>IF(D13&lt;12,C13,C13+1)</f>
        <v>0</v>
      </c>
      <c r="D15" s="15">
        <f>IF(D13&lt;12,D13+1,1)</f>
        <v>1</v>
      </c>
      <c r="E15" s="21"/>
      <c r="F15" s="27" t="s">
        <v>7</v>
      </c>
      <c r="G15" s="31"/>
      <c r="H15" s="40">
        <f>D15</f>
        <v>1</v>
      </c>
      <c r="I15" s="21"/>
      <c r="J15" s="10" t="s">
        <v>7</v>
      </c>
      <c r="K15" s="1">
        <f t="shared" ref="K15:K16" si="0">IF(H15&gt;=$I$9,$F$9-1,$F$9)</f>
        <v>-1</v>
      </c>
      <c r="L15" s="1" t="str">
        <f t="shared" ref="L15:L16" si="1">IF(G15=K15,"OK","Ｅｒｒｏｒ")</f>
        <v>Ｅｒｒｏｒ</v>
      </c>
    </row>
    <row r="16" spans="2:12" ht="27" customHeight="1" x14ac:dyDescent="0.45">
      <c r="B16" s="13" t="s">
        <v>5</v>
      </c>
      <c r="C16" s="16">
        <f>IF(D13&lt;11,C13,C13+1)</f>
        <v>0</v>
      </c>
      <c r="D16" s="17">
        <f>IF(D15&lt;12,D15+1,1)</f>
        <v>2</v>
      </c>
      <c r="E16" s="24"/>
      <c r="F16" s="28" t="s">
        <v>7</v>
      </c>
      <c r="G16" s="32"/>
      <c r="H16" s="17">
        <f>D16</f>
        <v>2</v>
      </c>
      <c r="I16" s="24"/>
      <c r="J16" s="11" t="s">
        <v>7</v>
      </c>
      <c r="K16" s="1">
        <f t="shared" si="0"/>
        <v>-1</v>
      </c>
      <c r="L16" s="1" t="str">
        <f t="shared" si="1"/>
        <v>Ｅｒｒｏｒ</v>
      </c>
    </row>
    <row r="17" spans="1:12" ht="20.399999999999999" customHeight="1" x14ac:dyDescent="0.45">
      <c r="B17" s="55" t="s">
        <v>31</v>
      </c>
      <c r="C17" s="55"/>
      <c r="D17" s="55"/>
      <c r="E17" s="55"/>
      <c r="F17" s="55"/>
      <c r="G17" s="55"/>
      <c r="H17" s="55"/>
      <c r="I17" s="55"/>
      <c r="J17" s="55"/>
    </row>
    <row r="18" spans="1:12" s="3" customFormat="1" ht="18" customHeight="1" x14ac:dyDescent="0.45">
      <c r="A18" s="34"/>
      <c r="B18" s="60" t="s">
        <v>44</v>
      </c>
      <c r="C18" s="61"/>
      <c r="D18" s="61"/>
      <c r="E18" s="61"/>
      <c r="F18" s="61"/>
      <c r="G18" s="61"/>
      <c r="H18" s="61"/>
      <c r="I18" s="61"/>
      <c r="J18" s="34"/>
    </row>
    <row r="19" spans="1:12" s="3" customFormat="1" ht="18" customHeight="1" x14ac:dyDescent="0.45">
      <c r="A19" s="34"/>
      <c r="B19" s="60"/>
      <c r="C19" s="61"/>
      <c r="D19" s="61"/>
      <c r="E19" s="61"/>
      <c r="F19" s="61"/>
      <c r="G19" s="61"/>
      <c r="H19" s="61"/>
      <c r="I19" s="61"/>
      <c r="J19" s="34"/>
    </row>
    <row r="20" spans="1:12" s="3" customFormat="1" ht="9.6" customHeight="1" x14ac:dyDescent="0.45">
      <c r="A20" s="34"/>
      <c r="B20" s="61"/>
      <c r="C20" s="61"/>
      <c r="D20" s="61"/>
      <c r="E20" s="61"/>
      <c r="F20" s="61"/>
      <c r="G20" s="61"/>
      <c r="H20" s="61"/>
      <c r="I20" s="61"/>
      <c r="J20" s="34"/>
    </row>
    <row r="21" spans="1:12" x14ac:dyDescent="0.45">
      <c r="A21" s="1" t="s">
        <v>34</v>
      </c>
      <c r="H21" s="19" t="s">
        <v>32</v>
      </c>
      <c r="I21" s="38" t="e">
        <f>ROUNDDOWN(($I$13-$E$13)/$I$13*100,1)</f>
        <v>#DIV/0!</v>
      </c>
      <c r="J21" s="2" t="s">
        <v>10</v>
      </c>
      <c r="L21" s="1" t="e">
        <f>IF(I21&gt;=20,"4号・5号OK",IF(I21&gt;=5,"5号OK","Ｅｒｒｏｒ"))</f>
        <v>#DIV/0!</v>
      </c>
    </row>
    <row r="22" spans="1:12" x14ac:dyDescent="0.45">
      <c r="B22" s="52" t="s">
        <v>13</v>
      </c>
      <c r="C22" s="52"/>
      <c r="D22" s="45" t="s">
        <v>15</v>
      </c>
      <c r="E22" s="45"/>
      <c r="H22" s="56" t="s">
        <v>12</v>
      </c>
      <c r="I22" s="56"/>
      <c r="J22" s="56"/>
    </row>
    <row r="23" spans="1:12" x14ac:dyDescent="0.45">
      <c r="B23" s="58" t="s">
        <v>14</v>
      </c>
      <c r="C23" s="58"/>
      <c r="D23" s="45"/>
      <c r="E23" s="45"/>
      <c r="H23" s="56"/>
      <c r="I23" s="56"/>
      <c r="J23" s="56"/>
    </row>
    <row r="24" spans="1:12" ht="13.8" customHeight="1" x14ac:dyDescent="0.45">
      <c r="J24" s="2"/>
    </row>
    <row r="25" spans="1:12" x14ac:dyDescent="0.45">
      <c r="B25" s="1" t="s">
        <v>20</v>
      </c>
      <c r="H25" s="2" t="s">
        <v>21</v>
      </c>
      <c r="I25" s="37">
        <f>$E$13</f>
        <v>0</v>
      </c>
      <c r="J25" s="2" t="s">
        <v>7</v>
      </c>
    </row>
    <row r="26" spans="1:12" ht="13.8" customHeight="1" x14ac:dyDescent="0.45">
      <c r="F26" s="2"/>
      <c r="G26" s="18"/>
      <c r="H26" s="2"/>
      <c r="I26" s="38"/>
    </row>
    <row r="27" spans="1:12" x14ac:dyDescent="0.45">
      <c r="B27" s="1" t="s">
        <v>35</v>
      </c>
      <c r="D27" s="39" t="str">
        <f>$G$11</f>
        <v>0年前</v>
      </c>
      <c r="E27" s="1" t="s">
        <v>36</v>
      </c>
      <c r="H27" s="2" t="s">
        <v>22</v>
      </c>
      <c r="I27" s="37">
        <f>$I$13</f>
        <v>0</v>
      </c>
      <c r="J27" s="2" t="s">
        <v>7</v>
      </c>
    </row>
    <row r="28" spans="1:12" ht="13.8" customHeight="1" x14ac:dyDescent="0.45">
      <c r="I28" s="19"/>
    </row>
    <row r="29" spans="1:12" x14ac:dyDescent="0.45">
      <c r="A29" s="43" t="s">
        <v>41</v>
      </c>
    </row>
    <row r="30" spans="1:12" x14ac:dyDescent="0.45">
      <c r="B30" s="59" t="s">
        <v>16</v>
      </c>
      <c r="C30" s="59"/>
      <c r="D30" s="59"/>
      <c r="E30" s="45" t="s">
        <v>15</v>
      </c>
      <c r="H30" s="19" t="s">
        <v>33</v>
      </c>
      <c r="I30" s="38" t="e">
        <f>ROUNDDOWN((($I$13+I35)-($E$13+I33))/($I$13+I35)*100,1)</f>
        <v>#DIV/0!</v>
      </c>
      <c r="J30" s="2" t="s">
        <v>10</v>
      </c>
      <c r="L30" s="1" t="e">
        <f>IF(I30&gt;=20,"4号・5号OK",IF(I30&gt;=5,"5号OK","Ｅｒｒｏｒ"))</f>
        <v>#DIV/0!</v>
      </c>
    </row>
    <row r="31" spans="1:12" x14ac:dyDescent="0.45">
      <c r="B31" s="44" t="s">
        <v>17</v>
      </c>
      <c r="C31" s="44"/>
      <c r="D31" s="44"/>
      <c r="E31" s="45"/>
      <c r="J31" s="19" t="s">
        <v>12</v>
      </c>
    </row>
    <row r="32" spans="1:12" ht="13.8" customHeight="1" x14ac:dyDescent="0.45"/>
    <row r="33" spans="2:10" x14ac:dyDescent="0.45">
      <c r="B33" s="1" t="s">
        <v>42</v>
      </c>
      <c r="H33" s="2" t="s">
        <v>23</v>
      </c>
      <c r="I33" s="37">
        <f>E15+E16</f>
        <v>0</v>
      </c>
      <c r="J33" s="2" t="s">
        <v>7</v>
      </c>
    </row>
    <row r="34" spans="2:10" x14ac:dyDescent="0.45">
      <c r="I34" s="37"/>
    </row>
    <row r="35" spans="2:10" x14ac:dyDescent="0.45">
      <c r="B35" s="1" t="s">
        <v>25</v>
      </c>
      <c r="D35" s="39" t="str">
        <f>$G$14</f>
        <v>0年前</v>
      </c>
      <c r="E35" s="1" t="s">
        <v>36</v>
      </c>
      <c r="H35" s="2" t="s">
        <v>24</v>
      </c>
      <c r="I35" s="37">
        <f>I15+I16</f>
        <v>0</v>
      </c>
      <c r="J35" s="2" t="s">
        <v>7</v>
      </c>
    </row>
    <row r="36" spans="2:10" x14ac:dyDescent="0.45">
      <c r="I36" s="35"/>
    </row>
  </sheetData>
  <sheetProtection algorithmName="SHA-512" hashValue="q0dDgqnbE8GTvrrH/KfP5yxCiXwdKrnbPyefGiQFMfXOkNyLKffIb30H5JpT2siJgBQrAapO1a5UEElFrIw+Gg==" saltValue="sHQfNt3w/SsbYabhFLfmUw==" spinCount="100000" sheet="1" selectLockedCells="1"/>
  <mergeCells count="17">
    <mergeCell ref="D4:J5"/>
    <mergeCell ref="D6:J6"/>
    <mergeCell ref="B23:C23"/>
    <mergeCell ref="D22:E23"/>
    <mergeCell ref="B30:D30"/>
    <mergeCell ref="B18:I20"/>
    <mergeCell ref="B31:D31"/>
    <mergeCell ref="E30:E31"/>
    <mergeCell ref="B9:E9"/>
    <mergeCell ref="B11:F11"/>
    <mergeCell ref="F9:G9"/>
    <mergeCell ref="B14:F14"/>
    <mergeCell ref="B22:C22"/>
    <mergeCell ref="B10:J10"/>
    <mergeCell ref="B17:J17"/>
    <mergeCell ref="H22:J22"/>
    <mergeCell ref="H23:J23"/>
  </mergeCells>
  <phoneticPr fontId="1"/>
  <pageMargins left="0.70866141732283472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美代子 早川</dc:creator>
  <cp:lastModifiedBy>早川　美代子</cp:lastModifiedBy>
  <cp:lastPrinted>2023-09-28T02:42:17Z</cp:lastPrinted>
  <dcterms:created xsi:type="dcterms:W3CDTF">2023-09-17T04:25:09Z</dcterms:created>
  <dcterms:modified xsi:type="dcterms:W3CDTF">2024-01-22T01:13:42Z</dcterms:modified>
</cp:coreProperties>
</file>