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20" yWindow="12" windowWidth="14952" windowHeight="5100" tabRatio="583"/>
  </bookViews>
  <sheets>
    <sheet name="雨水貯留施設事業内容書 (記入例)" sheetId="30" r:id="rId1"/>
    <sheet name="雨水貯留施設事業(変更)内容書 " sheetId="33" r:id="rId2"/>
  </sheets>
  <definedNames>
    <definedName name="_xlnm.Print_Area" localSheetId="1">'雨水貯留施設事業(変更)内容書 '!$B$1:$T$56</definedName>
    <definedName name="_xlnm.Print_Area" localSheetId="0">'雨水貯留施設事業内容書 (記入例)'!$B$1:$T$61</definedName>
  </definedNames>
  <calcPr calcId="162913"/>
</workbook>
</file>

<file path=xl/calcChain.xml><?xml version="1.0" encoding="utf-8"?>
<calcChain xmlns="http://schemas.openxmlformats.org/spreadsheetml/2006/main">
  <c r="M29" i="33" l="1"/>
  <c r="M24" i="33"/>
  <c r="Q26" i="30"/>
  <c r="O26" i="30"/>
  <c r="P26" i="30"/>
  <c r="M27" i="30"/>
  <c r="G52" i="30" l="1"/>
  <c r="G51" i="30"/>
  <c r="G50" i="33" l="1"/>
  <c r="T49" i="30"/>
  <c r="R49" i="30"/>
  <c r="S49" i="30" s="1"/>
  <c r="Q49" i="30"/>
  <c r="P49" i="30"/>
  <c r="M50" i="30" s="1"/>
  <c r="J49" i="30" s="1"/>
  <c r="O49" i="30"/>
  <c r="M48" i="30"/>
  <c r="T47" i="30"/>
  <c r="R47" i="30"/>
  <c r="S47" i="30" s="1"/>
  <c r="Q47" i="30"/>
  <c r="P47" i="30"/>
  <c r="O47" i="30"/>
  <c r="J47" i="30"/>
  <c r="M48" i="33"/>
  <c r="T47" i="33"/>
  <c r="R47" i="33"/>
  <c r="S47" i="33" s="1"/>
  <c r="Q47" i="33"/>
  <c r="P47" i="33"/>
  <c r="O47" i="33"/>
  <c r="J47" i="33"/>
  <c r="M46" i="33"/>
  <c r="T45" i="33"/>
  <c r="R45" i="33"/>
  <c r="S45" i="33" s="1"/>
  <c r="Q45" i="33"/>
  <c r="O45" i="33"/>
  <c r="M45" i="33"/>
  <c r="P45" i="33" s="1"/>
  <c r="J45" i="33"/>
  <c r="J43" i="33"/>
  <c r="G49" i="33"/>
  <c r="O51" i="33" s="1"/>
  <c r="O52" i="33"/>
  <c r="M41" i="33" l="1"/>
  <c r="M37" i="33"/>
  <c r="M33" i="33"/>
  <c r="T26" i="33" l="1"/>
  <c r="T43" i="33" l="1"/>
  <c r="S43" i="33"/>
  <c r="R43" i="33"/>
  <c r="Q43" i="33"/>
  <c r="P43" i="33"/>
  <c r="M44" i="33" s="1"/>
  <c r="O43" i="33"/>
  <c r="M42" i="33"/>
  <c r="J41" i="33" s="1"/>
  <c r="T41" i="33"/>
  <c r="R41" i="33"/>
  <c r="S41" i="33" s="1"/>
  <c r="Q41" i="33"/>
  <c r="P41" i="33"/>
  <c r="O41" i="33"/>
  <c r="T39" i="33"/>
  <c r="R39" i="33"/>
  <c r="S39" i="33" s="1"/>
  <c r="Q39" i="33"/>
  <c r="P39" i="33"/>
  <c r="M40" i="33" s="1"/>
  <c r="J39" i="33" s="1"/>
  <c r="O39" i="33"/>
  <c r="T37" i="33"/>
  <c r="R37" i="33"/>
  <c r="S37" i="33" s="1"/>
  <c r="Q37" i="33"/>
  <c r="P37" i="33"/>
  <c r="M38" i="33" s="1"/>
  <c r="J37" i="33" s="1"/>
  <c r="O37" i="33"/>
  <c r="T35" i="33"/>
  <c r="R35" i="33"/>
  <c r="S35" i="33" s="1"/>
  <c r="Q35" i="33"/>
  <c r="P35" i="33"/>
  <c r="M36" i="33" s="1"/>
  <c r="J35" i="33" s="1"/>
  <c r="O35" i="33"/>
  <c r="T33" i="33"/>
  <c r="R33" i="33"/>
  <c r="S33" i="33" s="1"/>
  <c r="Q33" i="33"/>
  <c r="P33" i="33"/>
  <c r="M34" i="33" s="1"/>
  <c r="J33" i="33" s="1"/>
  <c r="O33" i="33"/>
  <c r="T31" i="33"/>
  <c r="R31" i="33"/>
  <c r="S31" i="33" s="1"/>
  <c r="Q31" i="33"/>
  <c r="P31" i="33"/>
  <c r="M32" i="33" s="1"/>
  <c r="J31" i="33" s="1"/>
  <c r="O31" i="33"/>
  <c r="T29" i="33"/>
  <c r="R29" i="33"/>
  <c r="S29" i="33" s="1"/>
  <c r="Q29" i="33"/>
  <c r="P29" i="33"/>
  <c r="M30" i="33" s="1"/>
  <c r="J29" i="33" s="1"/>
  <c r="O29" i="33"/>
  <c r="R26" i="33"/>
  <c r="S26" i="33" s="1"/>
  <c r="Q26" i="33"/>
  <c r="P26" i="33"/>
  <c r="M27" i="33" s="1"/>
  <c r="J26" i="33" s="1"/>
  <c r="J50" i="33" s="1"/>
  <c r="O54" i="33" s="1"/>
  <c r="O56" i="33" s="1"/>
  <c r="O26" i="33"/>
  <c r="T24" i="33"/>
  <c r="R24" i="33"/>
  <c r="S24" i="33" s="1"/>
  <c r="Q24" i="33"/>
  <c r="P24" i="33"/>
  <c r="M25" i="33" s="1"/>
  <c r="J24" i="33" s="1"/>
  <c r="O24" i="33"/>
  <c r="J49" i="33" l="1"/>
  <c r="O53" i="33" s="1"/>
  <c r="O55" i="33" s="1"/>
  <c r="Q28" i="30"/>
  <c r="P28" i="30"/>
  <c r="M29" i="30" s="1"/>
  <c r="O28" i="30"/>
  <c r="J26" i="30"/>
  <c r="J51" i="30" s="1"/>
  <c r="T26" i="30"/>
  <c r="T28" i="30"/>
  <c r="R28" i="30" l="1"/>
  <c r="S28" i="30" s="1"/>
  <c r="R26" i="30"/>
  <c r="S26" i="30" s="1"/>
  <c r="O55" i="30" l="1"/>
  <c r="O54" i="30"/>
  <c r="O53" i="30" l="1"/>
  <c r="O57" i="30" l="1"/>
  <c r="J28" i="30" l="1"/>
  <c r="J52" i="30" l="1"/>
  <c r="O56" i="30" s="1"/>
  <c r="O58" i="30" s="1"/>
</calcChain>
</file>

<file path=xl/comments1.xml><?xml version="1.0" encoding="utf-8"?>
<comments xmlns="http://schemas.openxmlformats.org/spreadsheetml/2006/main">
  <authors>
    <author>作成者</author>
  </authors>
  <commentList>
    <comment ref="B5" authorId="0" shapeId="0">
      <text>
        <r>
          <rPr>
            <b/>
            <u/>
            <sz val="12"/>
            <color indexed="39"/>
            <rFont val="HG丸ｺﾞｼｯｸM-PRO"/>
            <family val="3"/>
            <charset val="128"/>
          </rPr>
          <t>水色のセルに入力をして下さい。
その他のセルは自動計算式により入力されます。</t>
        </r>
      </text>
    </comment>
    <comment ref="J20" authorId="0" shapeId="0">
      <text>
        <r>
          <rPr>
            <b/>
            <sz val="12"/>
            <color indexed="10"/>
            <rFont val="HG丸ｺﾞｼｯｸM-PRO"/>
            <family val="3"/>
            <charset val="128"/>
          </rPr>
          <t>②補助額は自動計算なため入力不要。</t>
        </r>
      </text>
    </comment>
    <comment ref="M21" authorId="0" shapeId="0">
      <text>
        <r>
          <rPr>
            <b/>
            <sz val="12"/>
            <color indexed="10"/>
            <rFont val="HG丸ｺﾞｼｯｸM-PRO"/>
            <family val="3"/>
            <charset val="128"/>
          </rPr>
          <t>欄外の表③限度額を参考に入力。</t>
        </r>
      </text>
    </comment>
    <comment ref="R21" authorId="0" shapeId="0">
      <text>
        <r>
          <rPr>
            <b/>
            <sz val="12"/>
            <color indexed="10"/>
            <rFont val="HG丸ｺﾞｼｯｸM-PRO"/>
            <family val="3"/>
            <charset val="128"/>
          </rPr>
          <t>④計算額は自動計算なため入力不要。</t>
        </r>
      </text>
    </comment>
    <comment ref="G49" authorId="0" shapeId="0">
      <text>
        <r>
          <rPr>
            <b/>
            <sz val="12"/>
            <color indexed="10"/>
            <rFont val="HG丸ｺﾞｼｯｸM-PRO"/>
            <family val="3"/>
            <charset val="128"/>
          </rPr>
          <t>必ず正しい金額が表示されているか確認して下さい。記入例どおりに入力されていない場合、誤った数字が表示されます。</t>
        </r>
      </text>
    </comment>
  </commentList>
</comments>
</file>

<file path=xl/sharedStrings.xml><?xml version="1.0" encoding="utf-8"?>
<sst xmlns="http://schemas.openxmlformats.org/spreadsheetml/2006/main" count="218" uniqueCount="101">
  <si>
    <t>円</t>
    <rPh sb="0" eb="1">
      <t>エン</t>
    </rPh>
    <phoneticPr fontId="2"/>
  </si>
  <si>
    <t>安城市</t>
    <rPh sb="0" eb="3">
      <t>アンジョウシ</t>
    </rPh>
    <phoneticPr fontId="2"/>
  </si>
  <si>
    <t>町</t>
    <rPh sb="0" eb="1">
      <t>チョウ</t>
    </rPh>
    <phoneticPr fontId="2"/>
  </si>
  <si>
    <t>　</t>
    <phoneticPr fontId="2"/>
  </si>
  <si>
    <t>申請する土地の所在、地番</t>
    <rPh sb="0" eb="2">
      <t>シンセイ</t>
    </rPh>
    <rPh sb="4" eb="6">
      <t>トチ</t>
    </rPh>
    <rPh sb="7" eb="9">
      <t>ショザイ</t>
    </rPh>
    <rPh sb="10" eb="12">
      <t>チバン</t>
    </rPh>
    <phoneticPr fontId="2"/>
  </si>
  <si>
    <t>補　助　対　象</t>
    <rPh sb="0" eb="1">
      <t>ホ</t>
    </rPh>
    <rPh sb="2" eb="3">
      <t>スケ</t>
    </rPh>
    <rPh sb="4" eb="5">
      <t>タイ</t>
    </rPh>
    <rPh sb="6" eb="7">
      <t>ゾウ</t>
    </rPh>
    <phoneticPr fontId="2"/>
  </si>
  <si>
    <t>種　目</t>
    <rPh sb="0" eb="1">
      <t>タネ</t>
    </rPh>
    <rPh sb="2" eb="3">
      <t>メ</t>
    </rPh>
    <phoneticPr fontId="2"/>
  </si>
  <si>
    <t>雨水貯留施設</t>
    <rPh sb="0" eb="1">
      <t>アメ</t>
    </rPh>
    <rPh sb="1" eb="2">
      <t>ミズ</t>
    </rPh>
    <rPh sb="2" eb="3">
      <t>チョ</t>
    </rPh>
    <rPh sb="3" eb="4">
      <t>ドメ</t>
    </rPh>
    <rPh sb="4" eb="5">
      <t>ホドコ</t>
    </rPh>
    <rPh sb="5" eb="6">
      <t>セツ</t>
    </rPh>
    <phoneticPr fontId="2"/>
  </si>
  <si>
    <t>雨　水　浸　透　施　設</t>
    <rPh sb="0" eb="1">
      <t>アメ</t>
    </rPh>
    <rPh sb="2" eb="3">
      <t>ミズ</t>
    </rPh>
    <rPh sb="4" eb="5">
      <t>ビタシ</t>
    </rPh>
    <rPh sb="6" eb="7">
      <t>トオル</t>
    </rPh>
    <rPh sb="8" eb="9">
      <t>ホドコ</t>
    </rPh>
    <rPh sb="10" eb="11">
      <t>セツ</t>
    </rPh>
    <phoneticPr fontId="2"/>
  </si>
  <si>
    <t>その他</t>
    <rPh sb="2" eb="3">
      <t>タ</t>
    </rPh>
    <phoneticPr fontId="2"/>
  </si>
  <si>
    <t>既存浄化槽
転用</t>
    <rPh sb="0" eb="2">
      <t>キゾン</t>
    </rPh>
    <rPh sb="2" eb="5">
      <t>ジョウカソウ</t>
    </rPh>
    <rPh sb="6" eb="8">
      <t>テンヨウ</t>
    </rPh>
    <phoneticPr fontId="2"/>
  </si>
  <si>
    <t>市販雨水
貯留槽</t>
    <rPh sb="0" eb="2">
      <t>シハン</t>
    </rPh>
    <rPh sb="2" eb="4">
      <t>ウスイ</t>
    </rPh>
    <rPh sb="5" eb="7">
      <t>チョリュウ</t>
    </rPh>
    <rPh sb="7" eb="8">
      <t>ソウ</t>
    </rPh>
    <phoneticPr fontId="2"/>
  </si>
  <si>
    <t>浸透ます</t>
    <rPh sb="0" eb="2">
      <t>シントウ</t>
    </rPh>
    <phoneticPr fontId="2"/>
  </si>
  <si>
    <t>浸透管</t>
    <rPh sb="0" eb="2">
      <t>シントウ</t>
    </rPh>
    <rPh sb="2" eb="3">
      <t>カン</t>
    </rPh>
    <phoneticPr fontId="2"/>
  </si>
  <si>
    <t>浸透側溝</t>
    <rPh sb="0" eb="2">
      <t>シントウ</t>
    </rPh>
    <rPh sb="2" eb="4">
      <t>ソッコウ</t>
    </rPh>
    <phoneticPr fontId="2"/>
  </si>
  <si>
    <t>その他同等</t>
    <rPh sb="2" eb="3">
      <t>タ</t>
    </rPh>
    <rPh sb="3" eb="5">
      <t>ドウトウ</t>
    </rPh>
    <phoneticPr fontId="2"/>
  </si>
  <si>
    <t>区　分</t>
    <rPh sb="0" eb="1">
      <t>ク</t>
    </rPh>
    <rPh sb="2" eb="3">
      <t>ブン</t>
    </rPh>
    <phoneticPr fontId="2"/>
  </si>
  <si>
    <t>100㍑以上</t>
    <rPh sb="4" eb="6">
      <t>イジョウ</t>
    </rPh>
    <phoneticPr fontId="2"/>
  </si>
  <si>
    <t>口径300mm
以上</t>
    <rPh sb="0" eb="2">
      <t>コウケイ</t>
    </rPh>
    <rPh sb="8" eb="10">
      <t>イジョウ</t>
    </rPh>
    <phoneticPr fontId="2"/>
  </si>
  <si>
    <t>口径50mm
以上</t>
    <rPh sb="0" eb="2">
      <t>コウケイ</t>
    </rPh>
    <rPh sb="7" eb="9">
      <t>イジョウ</t>
    </rPh>
    <phoneticPr fontId="2"/>
  </si>
  <si>
    <t>内法250mm
以上</t>
    <rPh sb="0" eb="1">
      <t>ウチ</t>
    </rPh>
    <rPh sb="1" eb="2">
      <t>ノリ</t>
    </rPh>
    <rPh sb="8" eb="10">
      <t>イジョウ</t>
    </rPh>
    <phoneticPr fontId="2"/>
  </si>
  <si>
    <t>面積10㎡以上</t>
    <rPh sb="0" eb="2">
      <t>メンセキ</t>
    </rPh>
    <rPh sb="5" eb="7">
      <t>イジョウ</t>
    </rPh>
    <phoneticPr fontId="2"/>
  </si>
  <si>
    <t>数　量</t>
    <rPh sb="0" eb="1">
      <t>カズ</t>
    </rPh>
    <rPh sb="2" eb="3">
      <t>リョウ</t>
    </rPh>
    <phoneticPr fontId="2"/>
  </si>
  <si>
    <t>㍑</t>
    <phoneticPr fontId="2"/>
  </si>
  <si>
    <t>基</t>
    <rPh sb="0" eb="1">
      <t>キ</t>
    </rPh>
    <phoneticPr fontId="2"/>
  </si>
  <si>
    <t>m</t>
    <phoneticPr fontId="2"/>
  </si>
  <si>
    <t>㎡</t>
    <phoneticPr fontId="2"/>
  </si>
  <si>
    <t>指定工事店名</t>
    <rPh sb="0" eb="2">
      <t>シテイ</t>
    </rPh>
    <rPh sb="2" eb="4">
      <t>コウジ</t>
    </rPh>
    <rPh sb="4" eb="5">
      <t>テン</t>
    </rPh>
    <rPh sb="5" eb="6">
      <t>メイ</t>
    </rPh>
    <phoneticPr fontId="2"/>
  </si>
  <si>
    <t>工事種別（規格・寸法）</t>
    <rPh sb="0" eb="2">
      <t>コウジ</t>
    </rPh>
    <rPh sb="2" eb="4">
      <t>シュベツ</t>
    </rPh>
    <rPh sb="5" eb="7">
      <t>キカク</t>
    </rPh>
    <rPh sb="8" eb="10">
      <t>スンポウ</t>
    </rPh>
    <phoneticPr fontId="2"/>
  </si>
  <si>
    <t>数量</t>
    <rPh sb="0" eb="1">
      <t>カズ</t>
    </rPh>
    <rPh sb="1" eb="2">
      <t>リョウ</t>
    </rPh>
    <phoneticPr fontId="2"/>
  </si>
  <si>
    <t>市販雨水貯留槽</t>
    <rPh sb="0" eb="2">
      <t>シハン</t>
    </rPh>
    <rPh sb="2" eb="4">
      <t>ウスイ</t>
    </rPh>
    <rPh sb="4" eb="6">
      <t>チョリュウ</t>
    </rPh>
    <rPh sb="6" eb="7">
      <t>ソウ</t>
    </rPh>
    <phoneticPr fontId="2"/>
  </si>
  <si>
    <t>合　　　計</t>
    <rPh sb="0" eb="1">
      <t>ゴウ</t>
    </rPh>
    <rPh sb="4" eb="5">
      <t>ケイ</t>
    </rPh>
    <phoneticPr fontId="2"/>
  </si>
  <si>
    <t>補助限度額１５０,０００円</t>
    <rPh sb="0" eb="2">
      <t>ホジョ</t>
    </rPh>
    <rPh sb="2" eb="4">
      <t>ゲンド</t>
    </rPh>
    <rPh sb="4" eb="5">
      <t>ガク</t>
    </rPh>
    <rPh sb="12" eb="13">
      <t>エン</t>
    </rPh>
    <phoneticPr fontId="2"/>
  </si>
  <si>
    <t>　＜添付書類＞</t>
    <rPh sb="2" eb="4">
      <t>テンプ</t>
    </rPh>
    <rPh sb="4" eb="6">
      <t>ショルイ</t>
    </rPh>
    <phoneticPr fontId="2"/>
  </si>
  <si>
    <t>（単位）</t>
    <rPh sb="1" eb="3">
      <t>タンイ</t>
    </rPh>
    <phoneticPr fontId="2"/>
  </si>
  <si>
    <t>補　助　対　象　工　事　内　訳　表</t>
    <rPh sb="0" eb="1">
      <t>ホ</t>
    </rPh>
    <rPh sb="2" eb="3">
      <t>スケ</t>
    </rPh>
    <rPh sb="4" eb="5">
      <t>タイ</t>
    </rPh>
    <rPh sb="6" eb="7">
      <t>ゾウ</t>
    </rPh>
    <rPh sb="8" eb="9">
      <t>タクミ</t>
    </rPh>
    <rPh sb="10" eb="11">
      <t>コト</t>
    </rPh>
    <rPh sb="12" eb="13">
      <t>ナイ</t>
    </rPh>
    <rPh sb="14" eb="15">
      <t>ワケ</t>
    </rPh>
    <rPh sb="16" eb="17">
      <t>ヒョウ</t>
    </rPh>
    <phoneticPr fontId="2"/>
  </si>
  <si>
    <t>㎥</t>
    <phoneticPr fontId="2"/>
  </si>
  <si>
    <t>下水道
切替</t>
    <phoneticPr fontId="2"/>
  </si>
  <si>
    <t>備考</t>
    <rPh sb="0" eb="2">
      <t>ビコウ</t>
    </rPh>
    <phoneticPr fontId="2"/>
  </si>
  <si>
    <r>
      <t xml:space="preserve">申請者氏名
</t>
    </r>
    <r>
      <rPr>
        <b/>
        <sz val="10"/>
        <rFont val="ＭＳ Ｐ明朝"/>
        <family val="1"/>
        <charset val="128"/>
      </rPr>
      <t>（団体名及び代表者氏名）</t>
    </r>
    <rPh sb="0" eb="2">
      <t>シンセイ</t>
    </rPh>
    <rPh sb="2" eb="3">
      <t>シャ</t>
    </rPh>
    <rPh sb="3" eb="5">
      <t>シメイ</t>
    </rPh>
    <rPh sb="7" eb="9">
      <t>ダンタイ</t>
    </rPh>
    <rPh sb="9" eb="10">
      <t>メイ</t>
    </rPh>
    <rPh sb="10" eb="11">
      <t>オヨ</t>
    </rPh>
    <rPh sb="12" eb="14">
      <t>ダイヒョウ</t>
    </rPh>
    <rPh sb="14" eb="15">
      <t>シャ</t>
    </rPh>
    <rPh sb="15" eb="17">
      <t>シメイ</t>
    </rPh>
    <phoneticPr fontId="2"/>
  </si>
  <si>
    <t>④計算額（円）</t>
    <rPh sb="1" eb="3">
      <t>ケイサン</t>
    </rPh>
    <rPh sb="3" eb="4">
      <t>ガク</t>
    </rPh>
    <rPh sb="5" eb="6">
      <t>エン</t>
    </rPh>
    <phoneticPr fontId="2"/>
  </si>
  <si>
    <t>摘　　要</t>
    <rPh sb="0" eb="1">
      <t>テキ</t>
    </rPh>
    <rPh sb="3" eb="4">
      <t>ヨウ</t>
    </rPh>
    <phoneticPr fontId="2"/>
  </si>
  <si>
    <t>　    ①工事金額
　　  　（円）税込</t>
    <rPh sb="6" eb="8">
      <t>コウジ</t>
    </rPh>
    <rPh sb="8" eb="9">
      <t>キン</t>
    </rPh>
    <rPh sb="9" eb="10">
      <t>ガク</t>
    </rPh>
    <rPh sb="17" eb="18">
      <t>エン</t>
    </rPh>
    <rPh sb="19" eb="21">
      <t>ゼイコミ</t>
    </rPh>
    <phoneticPr fontId="2"/>
  </si>
  <si>
    <t>③限度額（円）</t>
    <phoneticPr fontId="2"/>
  </si>
  <si>
    <t xml:space="preserve">※自動計算 </t>
    <rPh sb="1" eb="3">
      <t>ジドウ</t>
    </rPh>
    <rPh sb="3" eb="5">
      <t>ケイサン</t>
    </rPh>
    <phoneticPr fontId="2"/>
  </si>
  <si>
    <t>基</t>
  </si>
  <si>
    <t>透水性舗装</t>
    <rPh sb="0" eb="2">
      <t>トウスイ</t>
    </rPh>
    <rPh sb="2" eb="3">
      <t>セイ</t>
    </rPh>
    <rPh sb="3" eb="5">
      <t>ホソウ</t>
    </rPh>
    <phoneticPr fontId="2"/>
  </si>
  <si>
    <r>
      <rPr>
        <sz val="10"/>
        <rFont val="MS UI Gothic"/>
        <family val="3"/>
        <charset val="128"/>
      </rPr>
      <t>工事費　(変　更） 総額　（税　込</t>
    </r>
    <r>
      <rPr>
        <sz val="12"/>
        <rFont val="MS UI Gothic"/>
        <family val="3"/>
        <charset val="128"/>
      </rPr>
      <t>）  　　　</t>
    </r>
    <rPh sb="0" eb="1">
      <t>コウ</t>
    </rPh>
    <rPh sb="1" eb="2">
      <t>コト</t>
    </rPh>
    <rPh sb="2" eb="3">
      <t>ヒ</t>
    </rPh>
    <rPh sb="5" eb="6">
      <t>ヘン</t>
    </rPh>
    <rPh sb="7" eb="8">
      <t>サラ</t>
    </rPh>
    <rPh sb="10" eb="11">
      <t>ソウ</t>
    </rPh>
    <rPh sb="11" eb="12">
      <t>ガク</t>
    </rPh>
    <rPh sb="14" eb="15">
      <t>ゼイ</t>
    </rPh>
    <rPh sb="16" eb="17">
      <t>コミ</t>
    </rPh>
    <phoneticPr fontId="2"/>
  </si>
  <si>
    <t>補 助 金 (変 更）
申 請 額　　　　</t>
    <rPh sb="0" eb="1">
      <t>ホ</t>
    </rPh>
    <rPh sb="2" eb="3">
      <t>スケ</t>
    </rPh>
    <rPh sb="4" eb="5">
      <t>キン</t>
    </rPh>
    <rPh sb="7" eb="8">
      <t>ヘン</t>
    </rPh>
    <rPh sb="9" eb="10">
      <t>サラ</t>
    </rPh>
    <rPh sb="12" eb="13">
      <t>サル</t>
    </rPh>
    <rPh sb="14" eb="15">
      <t>ショウ</t>
    </rPh>
    <rPh sb="16" eb="17">
      <t>ガク</t>
    </rPh>
    <phoneticPr fontId="2"/>
  </si>
  <si>
    <t>申請者
負担(変更）額</t>
    <rPh sb="0" eb="3">
      <t>シンセイシャ</t>
    </rPh>
    <rPh sb="4" eb="6">
      <t>フタン</t>
    </rPh>
    <rPh sb="7" eb="9">
      <t>ヘンコウ</t>
    </rPh>
    <rPh sb="10" eb="11">
      <t>ガク</t>
    </rPh>
    <phoneticPr fontId="2"/>
  </si>
  <si>
    <r>
      <t xml:space="preserve"> ②補 助 額（円）     </t>
    </r>
    <r>
      <rPr>
        <b/>
        <sz val="10"/>
        <color rgb="FFFF0000"/>
        <rFont val="ＭＳ Ｐ明朝"/>
        <family val="1"/>
        <charset val="128"/>
      </rPr>
      <t xml:space="preserve">  ※自動計算 </t>
    </r>
    <rPh sb="2" eb="3">
      <t>ホ</t>
    </rPh>
    <rPh sb="4" eb="5">
      <t>スケ</t>
    </rPh>
    <rPh sb="6" eb="7">
      <t>ガク</t>
    </rPh>
    <rPh sb="8" eb="9">
      <t>エン</t>
    </rPh>
    <phoneticPr fontId="2"/>
  </si>
  <si>
    <t>施設名</t>
    <rPh sb="0" eb="2">
      <t>シセツ</t>
    </rPh>
    <rPh sb="2" eb="3">
      <t>メイ</t>
    </rPh>
    <phoneticPr fontId="2"/>
  </si>
  <si>
    <t>条件</t>
    <rPh sb="0" eb="2">
      <t>キゾンジョウカソウテンヨウ</t>
    </rPh>
    <phoneticPr fontId="2"/>
  </si>
  <si>
    <t>補助金額</t>
    <rPh sb="0" eb="2">
      <t>ホジョ</t>
    </rPh>
    <rPh sb="2" eb="4">
      <t>キンガク</t>
    </rPh>
    <phoneticPr fontId="2"/>
  </si>
  <si>
    <t>③限度額</t>
    <rPh sb="1" eb="3">
      <t>ゲンド</t>
    </rPh>
    <rPh sb="3" eb="4">
      <t>ガク</t>
    </rPh>
    <phoneticPr fontId="2"/>
  </si>
  <si>
    <t>100ℓ以上200ℓ未満</t>
    <rPh sb="4" eb="6">
      <t>イジョウ</t>
    </rPh>
    <rPh sb="10" eb="12">
      <t>ミマン</t>
    </rPh>
    <phoneticPr fontId="2"/>
  </si>
  <si>
    <t>１基当り限度額</t>
    <rPh sb="1" eb="2">
      <t>キ</t>
    </rPh>
    <rPh sb="2" eb="3">
      <t>アタ</t>
    </rPh>
    <rPh sb="4" eb="7">
      <t>ゲンドガク</t>
    </rPh>
    <phoneticPr fontId="2"/>
  </si>
  <si>
    <t>２基まで</t>
    <rPh sb="1" eb="2">
      <t>キ</t>
    </rPh>
    <phoneticPr fontId="2"/>
  </si>
  <si>
    <t>（雨水タンク）</t>
    <rPh sb="1" eb="3">
      <t>ウスイ</t>
    </rPh>
    <phoneticPr fontId="2"/>
  </si>
  <si>
    <t>200ℓ以上</t>
    <rPh sb="4" eb="6">
      <t>イジョウ</t>
    </rPh>
    <phoneticPr fontId="2"/>
  </si>
  <si>
    <t>補助可能</t>
    <rPh sb="0" eb="2">
      <t>ホジョ</t>
    </rPh>
    <rPh sb="2" eb="4">
      <t>カノウ</t>
    </rPh>
    <phoneticPr fontId="2"/>
  </si>
  <si>
    <t>浸透マス</t>
    <rPh sb="0" eb="2">
      <t>シントウ</t>
    </rPh>
    <phoneticPr fontId="2"/>
  </si>
  <si>
    <t>口径又は内法300㎜以上</t>
    <rPh sb="0" eb="2">
      <t>コウケイ</t>
    </rPh>
    <rPh sb="2" eb="3">
      <t>マタ</t>
    </rPh>
    <rPh sb="4" eb="6">
      <t>ウチノリ</t>
    </rPh>
    <rPh sb="10" eb="12">
      <t>イジョウ</t>
    </rPh>
    <phoneticPr fontId="2"/>
  </si>
  <si>
    <t>口径50㎜以上</t>
    <rPh sb="0" eb="2">
      <t>コウケイ</t>
    </rPh>
    <rPh sb="5" eb="7">
      <t>イジョウ</t>
    </rPh>
    <phoneticPr fontId="2"/>
  </si>
  <si>
    <t>１ｍ当り限度額</t>
    <rPh sb="2" eb="3">
      <t>アタ</t>
    </rPh>
    <rPh sb="4" eb="7">
      <t>ゲンドガク</t>
    </rPh>
    <phoneticPr fontId="2"/>
  </si>
  <si>
    <t>内法250㎜以上</t>
    <rPh sb="0" eb="1">
      <t>ウチ</t>
    </rPh>
    <rPh sb="1" eb="2">
      <t>ホウ</t>
    </rPh>
    <rPh sb="6" eb="8">
      <t>イジョウ</t>
    </rPh>
    <phoneticPr fontId="2"/>
  </si>
  <si>
    <t>透水性舗装</t>
    <rPh sb="0" eb="5">
      <t>トウスイセイホソウ</t>
    </rPh>
    <phoneticPr fontId="2"/>
  </si>
  <si>
    <t>１㎥当り限度額</t>
    <rPh sb="2" eb="3">
      <t>アタ</t>
    </rPh>
    <rPh sb="4" eb="7">
      <t>ゲンドガク</t>
    </rPh>
    <phoneticPr fontId="2"/>
  </si>
  <si>
    <t>３㎥未満</t>
    <rPh sb="2" eb="4">
      <t>ミマン</t>
    </rPh>
    <phoneticPr fontId="2"/>
  </si>
  <si>
    <t>３㎥以上１０㎥未満</t>
    <rPh sb="2" eb="4">
      <t>イジョウ</t>
    </rPh>
    <rPh sb="7" eb="9">
      <t>ミマン</t>
    </rPh>
    <phoneticPr fontId="2"/>
  </si>
  <si>
    <t>１０㎥以上</t>
    <rPh sb="3" eb="5">
      <t>イジョウ</t>
    </rPh>
    <phoneticPr fontId="2"/>
  </si>
  <si>
    <t>１８番２３号</t>
    <rPh sb="2" eb="3">
      <t>バン</t>
    </rPh>
    <rPh sb="5" eb="6">
      <t>ゴウ</t>
    </rPh>
    <phoneticPr fontId="2"/>
  </si>
  <si>
    <t xml:space="preserve"> ②補 助 額（円）  </t>
    <rPh sb="2" eb="3">
      <t>ホ</t>
    </rPh>
    <rPh sb="4" eb="5">
      <t>スケ</t>
    </rPh>
    <rPh sb="6" eb="7">
      <t>ガク</t>
    </rPh>
    <rPh sb="8" eb="9">
      <t>エン</t>
    </rPh>
    <phoneticPr fontId="2"/>
  </si>
  <si>
    <r>
      <t>合　　　計</t>
    </r>
    <r>
      <rPr>
        <b/>
        <sz val="10"/>
        <color rgb="FFFF0000"/>
        <rFont val="MS UI Gothic"/>
        <family val="3"/>
        <charset val="128"/>
      </rPr>
      <t xml:space="preserve">※自動計算 </t>
    </r>
    <rPh sb="0" eb="1">
      <t>ゴウ</t>
    </rPh>
    <rPh sb="4" eb="5">
      <t>ケイ</t>
    </rPh>
    <phoneticPr fontId="2"/>
  </si>
  <si>
    <r>
      <t xml:space="preserve">申請者
負担(変更）額） 
</t>
    </r>
    <r>
      <rPr>
        <b/>
        <sz val="10"/>
        <color rgb="FFFF0000"/>
        <rFont val="MS UI Gothic"/>
        <family val="3"/>
        <charset val="128"/>
      </rPr>
      <t>※自動計算  　　　</t>
    </r>
    <rPh sb="0" eb="3">
      <t>シンセイシャ</t>
    </rPh>
    <rPh sb="4" eb="6">
      <t>フタン</t>
    </rPh>
    <rPh sb="7" eb="9">
      <t>ヘンコウ</t>
    </rPh>
    <rPh sb="10" eb="11">
      <t>ガク</t>
    </rPh>
    <phoneticPr fontId="2"/>
  </si>
  <si>
    <r>
      <t xml:space="preserve">補 助 金 (変 更）
申 請 額
</t>
    </r>
    <r>
      <rPr>
        <b/>
        <sz val="10"/>
        <color rgb="FFFF0000"/>
        <rFont val="MS UI Gothic"/>
        <family val="3"/>
        <charset val="128"/>
      </rPr>
      <t>※自動計算</t>
    </r>
    <r>
      <rPr>
        <sz val="10"/>
        <color rgb="FFFF0000"/>
        <rFont val="MS UI Gothic"/>
        <family val="3"/>
        <charset val="128"/>
      </rPr>
      <t xml:space="preserve">  　　　　　　　</t>
    </r>
    <rPh sb="0" eb="1">
      <t>ホ</t>
    </rPh>
    <rPh sb="2" eb="3">
      <t>スケ</t>
    </rPh>
    <rPh sb="4" eb="5">
      <t>キン</t>
    </rPh>
    <rPh sb="7" eb="8">
      <t>ヘン</t>
    </rPh>
    <rPh sb="9" eb="10">
      <t>サラ</t>
    </rPh>
    <rPh sb="12" eb="13">
      <t>サル</t>
    </rPh>
    <rPh sb="14" eb="15">
      <t>ショウ</t>
    </rPh>
    <rPh sb="16" eb="17">
      <t>ガク</t>
    </rPh>
    <phoneticPr fontId="2"/>
  </si>
  <si>
    <r>
      <rPr>
        <sz val="10"/>
        <rFont val="MS UI Gothic"/>
        <family val="3"/>
        <charset val="128"/>
      </rPr>
      <t>工事費　(変更） 総額（税込</t>
    </r>
    <r>
      <rPr>
        <sz val="12"/>
        <rFont val="MS UI Gothic"/>
        <family val="3"/>
        <charset val="128"/>
      </rPr>
      <t xml:space="preserve">）
</t>
    </r>
    <r>
      <rPr>
        <b/>
        <sz val="10"/>
        <color rgb="FFFF0000"/>
        <rFont val="MS UI Gothic"/>
        <family val="3"/>
        <charset val="128"/>
      </rPr>
      <t>※自動計算</t>
    </r>
    <r>
      <rPr>
        <sz val="10"/>
        <color rgb="FFFF0000"/>
        <rFont val="MS UI Gothic"/>
        <family val="3"/>
        <charset val="128"/>
      </rPr>
      <t xml:space="preserve">  </t>
    </r>
    <r>
      <rPr>
        <sz val="12"/>
        <rFont val="MS UI Gothic"/>
        <family val="3"/>
        <charset val="128"/>
      </rPr>
      <t>　　　</t>
    </r>
    <rPh sb="0" eb="1">
      <t>コウ</t>
    </rPh>
    <rPh sb="1" eb="2">
      <t>コト</t>
    </rPh>
    <rPh sb="2" eb="3">
      <t>ヒ</t>
    </rPh>
    <rPh sb="5" eb="6">
      <t>ヘン</t>
    </rPh>
    <rPh sb="6" eb="7">
      <t>サラ</t>
    </rPh>
    <rPh sb="9" eb="10">
      <t>ソウ</t>
    </rPh>
    <rPh sb="10" eb="11">
      <t>ガク</t>
    </rPh>
    <rPh sb="12" eb="13">
      <t>ゼイ</t>
    </rPh>
    <rPh sb="13" eb="14">
      <t>コミ</t>
    </rPh>
    <phoneticPr fontId="2"/>
  </si>
  <si>
    <t>（下段 当初計画）</t>
    <rPh sb="1" eb="3">
      <t>カダン</t>
    </rPh>
    <rPh sb="4" eb="6">
      <t>トウショ</t>
    </rPh>
    <rPh sb="6" eb="8">
      <t>ケイカク</t>
    </rPh>
    <phoneticPr fontId="2"/>
  </si>
  <si>
    <t>上段は変更後</t>
    <rPh sb="0" eb="2">
      <t>ジョウダン</t>
    </rPh>
    <rPh sb="3" eb="5">
      <t>ヘンコウ</t>
    </rPh>
    <rPh sb="5" eb="6">
      <t>ゴ</t>
    </rPh>
    <phoneticPr fontId="2"/>
  </si>
  <si>
    <t>下段は当初計画</t>
    <rPh sb="0" eb="2">
      <t>ゲダン</t>
    </rPh>
    <rPh sb="3" eb="5">
      <t>トウショ</t>
    </rPh>
    <rPh sb="5" eb="7">
      <t>ケイカク</t>
    </rPh>
    <phoneticPr fontId="2"/>
  </si>
  <si>
    <t>※一部自動計算</t>
    <rPh sb="1" eb="3">
      <t>イチブ</t>
    </rPh>
    <rPh sb="3" eb="5">
      <t>ジドウ</t>
    </rPh>
    <rPh sb="5" eb="7">
      <t>ケイサン</t>
    </rPh>
    <phoneticPr fontId="2"/>
  </si>
  <si>
    <t>R4.4.1現在</t>
    <rPh sb="6" eb="8">
      <t>ゲンザイ</t>
    </rPh>
    <phoneticPr fontId="2"/>
  </si>
  <si>
    <t>（参考）必ず最新の情報を確認して下さい。</t>
    <rPh sb="1" eb="3">
      <t>サンコウ</t>
    </rPh>
    <rPh sb="4" eb="5">
      <t>カナラ</t>
    </rPh>
    <rPh sb="6" eb="8">
      <t>サイシン</t>
    </rPh>
    <rPh sb="9" eb="11">
      <t>ジョウホウ</t>
    </rPh>
    <rPh sb="12" eb="14">
      <t>カクニン</t>
    </rPh>
    <rPh sb="16" eb="17">
      <t>クダ</t>
    </rPh>
    <phoneticPr fontId="2"/>
  </si>
  <si>
    <r>
      <t>（上段 変更後）</t>
    </r>
    <r>
      <rPr>
        <b/>
        <sz val="8"/>
        <color rgb="FFFF0000"/>
        <rFont val="HG丸ｺﾞｼｯｸM-PRO"/>
        <family val="3"/>
        <charset val="128"/>
      </rPr>
      <t xml:space="preserve"> </t>
    </r>
    <rPh sb="1" eb="3">
      <t>ジョウダン</t>
    </rPh>
    <rPh sb="4" eb="6">
      <t>ヘンコウ</t>
    </rPh>
    <rPh sb="6" eb="7">
      <t>ゴ</t>
    </rPh>
    <phoneticPr fontId="2"/>
  </si>
  <si>
    <t>既存浄化槽転用雨水貯留槽</t>
    <rPh sb="0" eb="2">
      <t>キゾン</t>
    </rPh>
    <rPh sb="2" eb="5">
      <t>ジョウカソウ</t>
    </rPh>
    <rPh sb="5" eb="7">
      <t>テンヨウ</t>
    </rPh>
    <phoneticPr fontId="2"/>
  </si>
  <si>
    <t>市販雨水貯留槽・浸透ます・浸透管・浸透側溝・透水性舗装・その他</t>
    <rPh sb="0" eb="2">
      <t>シハン</t>
    </rPh>
    <rPh sb="2" eb="4">
      <t>ウスイ</t>
    </rPh>
    <rPh sb="4" eb="6">
      <t>チョリュウ</t>
    </rPh>
    <rPh sb="6" eb="7">
      <t>ソウ</t>
    </rPh>
    <rPh sb="8" eb="10">
      <t>シントウ</t>
    </rPh>
    <rPh sb="13" eb="15">
      <t>シントウ</t>
    </rPh>
    <rPh sb="15" eb="16">
      <t>カン</t>
    </rPh>
    <rPh sb="17" eb="19">
      <t>シントウ</t>
    </rPh>
    <rPh sb="19" eb="21">
      <t>ソッコウ</t>
    </rPh>
    <rPh sb="22" eb="24">
      <t>トウスイ</t>
    </rPh>
    <rPh sb="24" eb="25">
      <t>セイ</t>
    </rPh>
    <rPh sb="25" eb="27">
      <t>ホソウ</t>
    </rPh>
    <rPh sb="30" eb="31">
      <t>ホカ</t>
    </rPh>
    <phoneticPr fontId="2"/>
  </si>
  <si>
    <t>市販雨水貯留槽・浸透ます・浸透管・浸透側溝・透水性舗装・その他</t>
    <rPh sb="0" eb="2">
      <t>シハン</t>
    </rPh>
    <rPh sb="2" eb="4">
      <t>ウスイ</t>
    </rPh>
    <rPh sb="4" eb="6">
      <t>チョリュウ</t>
    </rPh>
    <rPh sb="6" eb="7">
      <t>ソウ</t>
    </rPh>
    <rPh sb="8" eb="10">
      <t>シントウ</t>
    </rPh>
    <rPh sb="13" eb="15">
      <t>シントウ</t>
    </rPh>
    <rPh sb="15" eb="16">
      <t>カン</t>
    </rPh>
    <rPh sb="17" eb="19">
      <t>シントウ</t>
    </rPh>
    <rPh sb="19" eb="21">
      <t>ソッコウ</t>
    </rPh>
    <rPh sb="22" eb="25">
      <t>トウスイセイ</t>
    </rPh>
    <rPh sb="25" eb="27">
      <t>ホソウ</t>
    </rPh>
    <rPh sb="30" eb="31">
      <t>タ</t>
    </rPh>
    <phoneticPr fontId="2"/>
  </si>
  <si>
    <t>補助金交付申請の歳入歳出予算額の内容及び経費の使用方法は、次のとおりです。</t>
    <rPh sb="0" eb="3">
      <t>ホジョキン</t>
    </rPh>
    <rPh sb="3" eb="5">
      <t>コウフ</t>
    </rPh>
    <rPh sb="5" eb="7">
      <t>シンセイ</t>
    </rPh>
    <rPh sb="29" eb="30">
      <t>ツギ</t>
    </rPh>
    <phoneticPr fontId="2"/>
  </si>
  <si>
    <t>別記様式（要綱６条及び８条関係）</t>
    <rPh sb="0" eb="2">
      <t>ベッキ</t>
    </rPh>
    <rPh sb="5" eb="7">
      <t>ヨウコウ</t>
    </rPh>
    <rPh sb="9" eb="10">
      <t>オヨ</t>
    </rPh>
    <rPh sb="12" eb="13">
      <t>ジョウ</t>
    </rPh>
    <phoneticPr fontId="2"/>
  </si>
  <si>
    <t>　　平面図（計画図）</t>
    <rPh sb="6" eb="8">
      <t>ケイカク</t>
    </rPh>
    <rPh sb="8" eb="9">
      <t>ズ</t>
    </rPh>
    <phoneticPr fontId="2"/>
  </si>
  <si>
    <t>　　構造図（既設浄化槽及びポンプ）</t>
    <rPh sb="2" eb="5">
      <t>コウゾウズ</t>
    </rPh>
    <rPh sb="6" eb="8">
      <t>キセツ</t>
    </rPh>
    <rPh sb="8" eb="11">
      <t>ジョウカソウ</t>
    </rPh>
    <rPh sb="11" eb="12">
      <t>オヨ</t>
    </rPh>
    <phoneticPr fontId="2"/>
  </si>
  <si>
    <t>　　見積書</t>
    <rPh sb="2" eb="5">
      <t>ミツモリショ</t>
    </rPh>
    <phoneticPr fontId="2"/>
  </si>
  <si>
    <t xml:space="preserve"> 　 上記の内容に変更が生じた場合は、補助事業等計画変更申請書を提出すること。</t>
    <phoneticPr fontId="2"/>
  </si>
  <si>
    <t>安城　太郎</t>
    <rPh sb="0" eb="2">
      <t>アンジョウ</t>
    </rPh>
    <rPh sb="3" eb="5">
      <t>タロウ</t>
    </rPh>
    <phoneticPr fontId="2"/>
  </si>
  <si>
    <t>既存浄化槽転用雨水貯留槽　2.7m3</t>
    <rPh sb="0" eb="2">
      <t>キゾン</t>
    </rPh>
    <rPh sb="2" eb="5">
      <t>ジョウカソウ</t>
    </rPh>
    <rPh sb="5" eb="7">
      <t>テンヨウ</t>
    </rPh>
    <rPh sb="7" eb="12">
      <t>ウスイチョリュウソウ</t>
    </rPh>
    <phoneticPr fontId="2"/>
  </si>
  <si>
    <t>雨水貯留浸透施設事業（変更）内容書</t>
    <rPh sb="0" eb="2">
      <t>ウスイ</t>
    </rPh>
    <rPh sb="2" eb="4">
      <t>チョリュウ</t>
    </rPh>
    <rPh sb="4" eb="6">
      <t>シントウ</t>
    </rPh>
    <rPh sb="6" eb="8">
      <t>シセツ</t>
    </rPh>
    <rPh sb="8" eb="10">
      <t>ジギョウ</t>
    </rPh>
    <rPh sb="11" eb="13">
      <t>ヘンコウ</t>
    </rPh>
    <rPh sb="14" eb="16">
      <t>ナイヨウ</t>
    </rPh>
    <rPh sb="16" eb="17">
      <t>ショ</t>
    </rPh>
    <phoneticPr fontId="2"/>
  </si>
  <si>
    <r>
      <t>雨水貯留浸透施設事業</t>
    </r>
    <r>
      <rPr>
        <b/>
        <sz val="16"/>
        <color rgb="FFFF0000"/>
        <rFont val="ＭＳ Ｐ明朝"/>
        <family val="1"/>
        <charset val="128"/>
      </rPr>
      <t>（</t>
    </r>
    <r>
      <rPr>
        <b/>
        <strike/>
        <sz val="16"/>
        <color rgb="FFFF0000"/>
        <rFont val="ＭＳ Ｐ明朝"/>
        <family val="1"/>
        <charset val="128"/>
      </rPr>
      <t>変更</t>
    </r>
    <r>
      <rPr>
        <b/>
        <sz val="16"/>
        <color rgb="FFFF0000"/>
        <rFont val="ＭＳ Ｐ明朝"/>
        <family val="1"/>
        <charset val="128"/>
      </rPr>
      <t>）</t>
    </r>
    <r>
      <rPr>
        <b/>
        <sz val="16"/>
        <rFont val="ＭＳ Ｐ明朝"/>
        <family val="1"/>
        <charset val="128"/>
      </rPr>
      <t>内容書</t>
    </r>
    <rPh sb="0" eb="2">
      <t>ウスイ</t>
    </rPh>
    <rPh sb="2" eb="4">
      <t>チョリュウ</t>
    </rPh>
    <rPh sb="4" eb="6">
      <t>シントウ</t>
    </rPh>
    <rPh sb="6" eb="8">
      <t>シセツ</t>
    </rPh>
    <rPh sb="8" eb="10">
      <t>ジギョウ</t>
    </rPh>
    <rPh sb="11" eb="13">
      <t>ヘンコウ</t>
    </rPh>
    <rPh sb="14" eb="16">
      <t>ナイヨウ</t>
    </rPh>
    <rPh sb="16" eb="17">
      <t>ショ</t>
    </rPh>
    <phoneticPr fontId="2"/>
  </si>
  <si>
    <t>桜</t>
    <rPh sb="0" eb="1">
      <t>サクラ</t>
    </rPh>
    <phoneticPr fontId="2"/>
  </si>
  <si>
    <t>〇〇設備（株）</t>
    <rPh sb="2" eb="4">
      <t>セツビ</t>
    </rPh>
    <rPh sb="5" eb="6">
      <t>カブ</t>
    </rPh>
    <phoneticPr fontId="2"/>
  </si>
  <si>
    <t>　　排水設備新設等確認申請書の写し　</t>
    <rPh sb="2" eb="4">
      <t>ハイスイ</t>
    </rPh>
    <rPh sb="4" eb="6">
      <t>セツビ</t>
    </rPh>
    <rPh sb="6" eb="8">
      <t>シンセツ</t>
    </rPh>
    <rPh sb="8" eb="9">
      <t>トウ</t>
    </rPh>
    <rPh sb="9" eb="11">
      <t>カクニン</t>
    </rPh>
    <rPh sb="11" eb="14">
      <t>シンセイショ</t>
    </rPh>
    <rPh sb="15" eb="16">
      <t>ウツ</t>
    </rPh>
    <phoneticPr fontId="2"/>
  </si>
  <si>
    <t>　　位置図</t>
    <rPh sb="2" eb="5">
      <t>イチズ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</si>
</sst>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MS UI Gothic"/>
      <family val="3"/>
      <charset val="128"/>
    </font>
    <font>
      <sz val="11"/>
      <name val="MS UI Gothic"/>
      <family val="3"/>
      <charset val="128"/>
    </font>
    <font>
      <sz val="12"/>
      <color indexed="10"/>
      <name val="MS UI Gothic"/>
      <family val="3"/>
      <charset val="128"/>
    </font>
    <font>
      <b/>
      <sz val="12"/>
      <name val="MS UI Gothic"/>
      <family val="3"/>
      <charset val="128"/>
    </font>
    <font>
      <sz val="11"/>
      <color indexed="10"/>
      <name val="MS UI Gothic"/>
      <family val="3"/>
      <charset val="128"/>
    </font>
    <font>
      <sz val="12"/>
      <color indexed="48"/>
      <name val="MS UI Gothic"/>
      <family val="3"/>
      <charset val="128"/>
    </font>
    <font>
      <sz val="12"/>
      <color indexed="10"/>
      <name val="ＭＳ Ｐ明朝"/>
      <family val="1"/>
      <charset val="128"/>
    </font>
    <font>
      <sz val="12"/>
      <color indexed="48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b/>
      <sz val="12"/>
      <color rgb="FFFFFF99"/>
      <name val="ＭＳ Ｐ明朝"/>
      <family val="1"/>
      <charset val="128"/>
    </font>
    <font>
      <sz val="9"/>
      <color rgb="FF0000FF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i/>
      <sz val="11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1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1"/>
      <color rgb="FF0000FF"/>
      <name val="HG丸ｺﾞｼｯｸM-PRO"/>
      <family val="3"/>
      <charset val="128"/>
    </font>
    <font>
      <sz val="11"/>
      <color rgb="FF0000FF"/>
      <name val="ＭＳ Ｐ明朝"/>
      <family val="1"/>
      <charset val="128"/>
    </font>
    <font>
      <b/>
      <sz val="11"/>
      <color theme="1"/>
      <name val="MS UI Gothic"/>
      <family val="3"/>
      <charset val="128"/>
    </font>
    <font>
      <sz val="10"/>
      <name val="HG丸ｺﾞｼｯｸM-PRO"/>
      <family val="3"/>
      <charset val="128"/>
    </font>
    <font>
      <b/>
      <sz val="10"/>
      <color rgb="FF0000FF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0"/>
      <color rgb="FF0000FF"/>
      <name val="HG丸ｺﾞｼｯｸM-PRO"/>
      <family val="3"/>
      <charset val="128"/>
    </font>
    <font>
      <sz val="12"/>
      <color rgb="FF0000FF"/>
      <name val="ＭＳ Ｐ明朝"/>
      <family val="1"/>
      <charset val="128"/>
    </font>
    <font>
      <sz val="10"/>
      <name val="MS UI Gothic"/>
      <family val="3"/>
      <charset val="128"/>
    </font>
    <font>
      <b/>
      <sz val="8"/>
      <color rgb="FFFF0000"/>
      <name val="HG丸ｺﾞｼｯｸM-PRO"/>
      <family val="3"/>
      <charset val="128"/>
    </font>
    <font>
      <sz val="8"/>
      <color rgb="FF0000FF"/>
      <name val="HG丸ｺﾞｼｯｸM-PRO"/>
      <family val="3"/>
      <charset val="128"/>
    </font>
    <font>
      <i/>
      <sz val="11"/>
      <color theme="1"/>
      <name val="ＭＳ Ｐ明朝"/>
      <family val="1"/>
      <charset val="128"/>
    </font>
    <font>
      <b/>
      <i/>
      <sz val="11"/>
      <color rgb="FF0000FF"/>
      <name val="ＭＳ Ｐ明朝"/>
      <family val="1"/>
      <charset val="128"/>
    </font>
    <font>
      <b/>
      <i/>
      <sz val="11"/>
      <color rgb="FFFF0000"/>
      <name val="ＭＳ Ｐ明朝"/>
      <family val="1"/>
      <charset val="128"/>
    </font>
    <font>
      <b/>
      <i/>
      <sz val="11"/>
      <color theme="1"/>
      <name val="ＭＳ Ｐ明朝"/>
      <family val="1"/>
      <charset val="128"/>
    </font>
    <font>
      <b/>
      <i/>
      <sz val="11"/>
      <color rgb="FFFF443B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2"/>
      <color rgb="FF0000FF"/>
      <name val="ＭＳ Ｐ明朝"/>
      <family val="1"/>
      <charset val="128"/>
    </font>
    <font>
      <b/>
      <sz val="12"/>
      <color rgb="FF0000FF"/>
      <name val="HG丸ｺﾞｼｯｸM-PRO"/>
      <family val="3"/>
      <charset val="128"/>
    </font>
    <font>
      <b/>
      <sz val="11"/>
      <color rgb="FF0000FF"/>
      <name val="HG丸ｺﾞｼｯｸM-PRO"/>
      <family val="3"/>
      <charset val="128"/>
    </font>
    <font>
      <b/>
      <sz val="10"/>
      <color rgb="FFFF0000"/>
      <name val="MS UI Gothic"/>
      <family val="3"/>
      <charset val="128"/>
    </font>
    <font>
      <sz val="10"/>
      <color rgb="FFFF0000"/>
      <name val="MS UI Gothic"/>
      <family val="3"/>
      <charset val="128"/>
    </font>
    <font>
      <i/>
      <sz val="11"/>
      <color rgb="FF0000FF"/>
      <name val="ＭＳ Ｐ明朝"/>
      <family val="1"/>
      <charset val="128"/>
    </font>
    <font>
      <sz val="12"/>
      <color rgb="FF008000"/>
      <name val="ＭＳ Ｐ明朝"/>
      <family val="1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rgb="FFFF0000"/>
      <name val="ＭＳ Ｐ明朝"/>
      <family val="1"/>
      <charset val="128"/>
    </font>
    <font>
      <b/>
      <sz val="12"/>
      <color indexed="10"/>
      <name val="HG丸ｺﾞｼｯｸM-PRO"/>
      <family val="3"/>
      <charset val="128"/>
    </font>
    <font>
      <b/>
      <sz val="14"/>
      <color rgb="FFFF0000"/>
      <name val="ＭＳ Ｐ明朝"/>
      <family val="1"/>
      <charset val="128"/>
    </font>
    <font>
      <b/>
      <u/>
      <sz val="12"/>
      <color indexed="39"/>
      <name val="HG丸ｺﾞｼｯｸM-PRO"/>
      <family val="3"/>
      <charset val="128"/>
    </font>
    <font>
      <b/>
      <strike/>
      <sz val="16"/>
      <color rgb="FFFF0000"/>
      <name val="ＭＳ Ｐ明朝"/>
      <family val="1"/>
      <charset val="128"/>
    </font>
    <font>
      <sz val="8"/>
      <color rgb="FFFF000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85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distributed" textRotation="255" justifyLastLine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distributed" textRotation="255" justifyLastLine="1"/>
    </xf>
    <xf numFmtId="0" fontId="11" fillId="0" borderId="0" xfId="0" applyFont="1"/>
    <xf numFmtId="0" fontId="11" fillId="0" borderId="21" xfId="0" applyFont="1" applyBorder="1"/>
    <xf numFmtId="0" fontId="10" fillId="0" borderId="0" xfId="0" applyFont="1" applyBorder="1"/>
    <xf numFmtId="0" fontId="10" fillId="0" borderId="0" xfId="0" applyFont="1"/>
    <xf numFmtId="0" fontId="10" fillId="0" borderId="31" xfId="0" applyFont="1" applyBorder="1" applyAlignment="1">
      <alignment horizontal="right"/>
    </xf>
    <xf numFmtId="0" fontId="4" fillId="0" borderId="18" xfId="0" applyFont="1" applyBorder="1"/>
    <xf numFmtId="0" fontId="3" fillId="0" borderId="19" xfId="0" applyFont="1" applyBorder="1"/>
    <xf numFmtId="0" fontId="4" fillId="0" borderId="19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4" fillId="0" borderId="21" xfId="0" applyFont="1" applyBorder="1"/>
    <xf numFmtId="0" fontId="4" fillId="0" borderId="0" xfId="0" applyFont="1" applyBorder="1"/>
    <xf numFmtId="0" fontId="4" fillId="0" borderId="22" xfId="0" applyFont="1" applyBorder="1"/>
    <xf numFmtId="0" fontId="4" fillId="0" borderId="0" xfId="0" applyFont="1"/>
    <xf numFmtId="38" fontId="17" fillId="0" borderId="0" xfId="1" applyFont="1" applyBorder="1" applyAlignment="1">
      <alignment horizontal="right"/>
    </xf>
    <xf numFmtId="38" fontId="16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/>
    <xf numFmtId="0" fontId="3" fillId="0" borderId="19" xfId="0" applyFont="1" applyBorder="1" applyAlignment="1"/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left"/>
    </xf>
    <xf numFmtId="0" fontId="22" fillId="0" borderId="46" xfId="0" applyFont="1" applyBorder="1" applyAlignment="1">
      <alignment vertical="center"/>
    </xf>
    <xf numFmtId="0" fontId="26" fillId="0" borderId="0" xfId="0" applyFont="1"/>
    <xf numFmtId="38" fontId="24" fillId="0" borderId="0" xfId="1" applyFont="1" applyBorder="1" applyAlignment="1">
      <alignment horizontal="right"/>
    </xf>
    <xf numFmtId="0" fontId="2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21" fillId="0" borderId="0" xfId="0" applyFont="1" applyBorder="1" applyAlignment="1"/>
    <xf numFmtId="0" fontId="19" fillId="0" borderId="0" xfId="0" applyFont="1" applyBorder="1" applyAlignment="1"/>
    <xf numFmtId="0" fontId="3" fillId="0" borderId="0" xfId="0" applyFont="1" applyBorder="1" applyAlignment="1">
      <alignment horizontal="left"/>
    </xf>
    <xf numFmtId="0" fontId="4" fillId="0" borderId="0" xfId="0" applyFont="1" applyAlignment="1"/>
    <xf numFmtId="0" fontId="9" fillId="0" borderId="0" xfId="0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8" fontId="14" fillId="0" borderId="0" xfId="1" applyFont="1" applyBorder="1" applyAlignment="1">
      <alignment horizontal="right"/>
    </xf>
    <xf numFmtId="38" fontId="12" fillId="0" borderId="0" xfId="1" applyFont="1" applyBorder="1" applyAlignment="1">
      <alignment horizontal="right"/>
    </xf>
    <xf numFmtId="38" fontId="12" fillId="0" borderId="23" xfId="0" applyNumberFormat="1" applyFont="1" applyBorder="1" applyAlignment="1">
      <alignment horizontal="right"/>
    </xf>
    <xf numFmtId="38" fontId="15" fillId="0" borderId="23" xfId="1" applyFont="1" applyBorder="1" applyAlignment="1">
      <alignment horizontal="right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29" fillId="0" borderId="0" xfId="0" applyFont="1" applyBorder="1"/>
    <xf numFmtId="49" fontId="29" fillId="0" borderId="0" xfId="0" applyNumberFormat="1" applyFont="1" applyBorder="1"/>
    <xf numFmtId="38" fontId="3" fillId="0" borderId="0" xfId="1" applyFont="1"/>
    <xf numFmtId="38" fontId="3" fillId="0" borderId="19" xfId="1" applyFont="1" applyBorder="1"/>
    <xf numFmtId="38" fontId="21" fillId="0" borderId="0" xfId="1" applyFont="1" applyBorder="1" applyAlignment="1"/>
    <xf numFmtId="38" fontId="3" fillId="0" borderId="0" xfId="1" applyFont="1" applyBorder="1" applyAlignment="1">
      <alignment vertical="center"/>
    </xf>
    <xf numFmtId="38" fontId="4" fillId="0" borderId="0" xfId="1" applyFo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18" fillId="0" borderId="0" xfId="0" applyFont="1" applyBorder="1" applyAlignment="1">
      <alignment horizontal="center"/>
    </xf>
    <xf numFmtId="0" fontId="26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38" fontId="4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38" fontId="42" fillId="0" borderId="30" xfId="0" applyNumberFormat="1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38" fontId="46" fillId="0" borderId="0" xfId="1" applyFont="1" applyBorder="1" applyAlignment="1">
      <alignment horizontal="right"/>
    </xf>
    <xf numFmtId="38" fontId="40" fillId="0" borderId="0" xfId="1" applyFont="1" applyBorder="1" applyAlignment="1">
      <alignment horizontal="right"/>
    </xf>
    <xf numFmtId="38" fontId="4" fillId="0" borderId="0" xfId="0" applyNumberFormat="1" applyFont="1"/>
    <xf numFmtId="0" fontId="8" fillId="4" borderId="0" xfId="0" applyFont="1" applyFill="1" applyBorder="1" applyAlignment="1">
      <alignment horizontal="distributed" vertical="center"/>
    </xf>
    <xf numFmtId="38" fontId="22" fillId="4" borderId="0" xfId="1" applyFont="1" applyFill="1" applyBorder="1" applyAlignment="1">
      <alignment horizontal="right"/>
    </xf>
    <xf numFmtId="38" fontId="22" fillId="4" borderId="0" xfId="1" applyFont="1" applyFill="1" applyBorder="1" applyAlignment="1">
      <alignment horizontal="center"/>
    </xf>
    <xf numFmtId="0" fontId="10" fillId="0" borderId="74" xfId="0" applyFont="1" applyBorder="1" applyAlignment="1">
      <alignment horizontal="right"/>
    </xf>
    <xf numFmtId="0" fontId="42" fillId="0" borderId="35" xfId="0" applyFont="1" applyBorder="1" applyAlignment="1"/>
    <xf numFmtId="0" fontId="10" fillId="0" borderId="75" xfId="0" applyFont="1" applyBorder="1" applyAlignment="1">
      <alignment horizontal="right"/>
    </xf>
    <xf numFmtId="0" fontId="12" fillId="0" borderId="77" xfId="0" applyFont="1" applyBorder="1" applyAlignment="1">
      <alignment horizontal="right"/>
    </xf>
    <xf numFmtId="0" fontId="10" fillId="0" borderId="79" xfId="0" applyFont="1" applyBorder="1" applyAlignment="1">
      <alignment horizontal="right"/>
    </xf>
    <xf numFmtId="38" fontId="15" fillId="0" borderId="77" xfId="1" applyFont="1" applyBorder="1" applyAlignment="1">
      <alignment horizontal="right"/>
    </xf>
    <xf numFmtId="38" fontId="10" fillId="0" borderId="83" xfId="0" applyNumberFormat="1" applyFont="1" applyBorder="1" applyAlignment="1">
      <alignment horizontal="right"/>
    </xf>
    <xf numFmtId="38" fontId="42" fillId="0" borderId="84" xfId="0" applyNumberFormat="1" applyFont="1" applyBorder="1" applyAlignment="1">
      <alignment horizontal="center"/>
    </xf>
    <xf numFmtId="0" fontId="10" fillId="0" borderId="85" xfId="0" applyFont="1" applyBorder="1" applyAlignment="1">
      <alignment horizontal="right"/>
    </xf>
    <xf numFmtId="0" fontId="10" fillId="0" borderId="87" xfId="0" applyFont="1" applyBorder="1"/>
    <xf numFmtId="0" fontId="10" fillId="0" borderId="88" xfId="0" applyFont="1" applyBorder="1"/>
    <xf numFmtId="0" fontId="10" fillId="0" borderId="89" xfId="0" applyFont="1" applyBorder="1"/>
    <xf numFmtId="0" fontId="21" fillId="0" borderId="0" xfId="0" applyFont="1"/>
    <xf numFmtId="0" fontId="29" fillId="0" borderId="45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47" xfId="0" applyFont="1" applyBorder="1"/>
    <xf numFmtId="0" fontId="29" fillId="0" borderId="33" xfId="0" applyFont="1" applyBorder="1"/>
    <xf numFmtId="0" fontId="29" fillId="0" borderId="45" xfId="0" applyFont="1" applyBorder="1"/>
    <xf numFmtId="49" fontId="29" fillId="0" borderId="54" xfId="0" applyNumberFormat="1" applyFont="1" applyBorder="1"/>
    <xf numFmtId="0" fontId="55" fillId="0" borderId="34" xfId="0" applyFont="1" applyBorder="1"/>
    <xf numFmtId="0" fontId="29" fillId="0" borderId="34" xfId="0" applyFont="1" applyBorder="1"/>
    <xf numFmtId="0" fontId="29" fillId="0" borderId="54" xfId="0" applyFont="1" applyBorder="1"/>
    <xf numFmtId="0" fontId="29" fillId="0" borderId="33" xfId="0" applyFont="1" applyBorder="1" applyAlignment="1"/>
    <xf numFmtId="0" fontId="55" fillId="0" borderId="33" xfId="0" applyFont="1" applyBorder="1"/>
    <xf numFmtId="0" fontId="55" fillId="0" borderId="48" xfId="0" applyFont="1" applyBorder="1"/>
    <xf numFmtId="0" fontId="29" fillId="0" borderId="48" xfId="0" applyFont="1" applyBorder="1"/>
    <xf numFmtId="0" fontId="55" fillId="0" borderId="47" xfId="0" applyFont="1" applyBorder="1"/>
    <xf numFmtId="0" fontId="22" fillId="0" borderId="46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51" fillId="3" borderId="25" xfId="0" applyFont="1" applyFill="1" applyBorder="1" applyAlignment="1">
      <alignment horizontal="right" wrapText="1"/>
    </xf>
    <xf numFmtId="0" fontId="51" fillId="3" borderId="15" xfId="0" applyFont="1" applyFill="1" applyBorder="1" applyAlignment="1">
      <alignment horizontal="right" wrapText="1"/>
    </xf>
    <xf numFmtId="38" fontId="51" fillId="3" borderId="27" xfId="1" applyFont="1" applyFill="1" applyBorder="1" applyAlignment="1">
      <alignment horizontal="right" vertical="center" wrapText="1"/>
    </xf>
    <xf numFmtId="0" fontId="51" fillId="3" borderId="8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45" fillId="0" borderId="59" xfId="1" applyFont="1" applyFill="1" applyBorder="1" applyAlignment="1">
      <alignment horizontal="center" vertical="center"/>
    </xf>
    <xf numFmtId="38" fontId="49" fillId="0" borderId="28" xfId="1" applyFont="1" applyFill="1" applyBorder="1" applyAlignment="1">
      <alignment horizontal="center" vertical="center"/>
    </xf>
    <xf numFmtId="38" fontId="45" fillId="0" borderId="28" xfId="1" applyFont="1" applyFill="1" applyBorder="1" applyAlignment="1">
      <alignment horizontal="center" vertical="center" shrinkToFit="1"/>
    </xf>
    <xf numFmtId="38" fontId="48" fillId="0" borderId="0" xfId="1" applyFont="1" applyFill="1" applyBorder="1" applyAlignment="1">
      <alignment horizontal="center" vertical="center"/>
    </xf>
    <xf numFmtId="38" fontId="38" fillId="0" borderId="0" xfId="1" applyFont="1" applyFill="1" applyBorder="1" applyAlignment="1">
      <alignment horizontal="center" vertical="center"/>
    </xf>
    <xf numFmtId="38" fontId="38" fillId="0" borderId="5" xfId="1" applyFont="1" applyFill="1" applyBorder="1" applyAlignment="1">
      <alignment horizontal="center" vertical="center"/>
    </xf>
    <xf numFmtId="38" fontId="49" fillId="0" borderId="0" xfId="1" applyFont="1" applyFill="1" applyBorder="1" applyAlignment="1">
      <alignment horizontal="center" vertical="center"/>
    </xf>
    <xf numFmtId="38" fontId="45" fillId="0" borderId="0" xfId="1" applyFont="1" applyFill="1" applyBorder="1" applyAlignment="1">
      <alignment horizontal="center" vertical="center" shrinkToFit="1"/>
    </xf>
    <xf numFmtId="38" fontId="45" fillId="0" borderId="5" xfId="1" applyFont="1" applyFill="1" applyBorder="1" applyAlignment="1">
      <alignment horizontal="center" vertical="center"/>
    </xf>
    <xf numFmtId="38" fontId="48" fillId="0" borderId="13" xfId="1" applyFont="1" applyFill="1" applyBorder="1" applyAlignment="1">
      <alignment horizontal="center" vertical="center"/>
    </xf>
    <xf numFmtId="38" fontId="38" fillId="0" borderId="13" xfId="1" applyFont="1" applyFill="1" applyBorder="1" applyAlignment="1">
      <alignment horizontal="center" vertical="center"/>
    </xf>
    <xf numFmtId="38" fontId="38" fillId="0" borderId="68" xfId="1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left" vertical="center"/>
    </xf>
    <xf numFmtId="0" fontId="8" fillId="3" borderId="100" xfId="0" applyFont="1" applyFill="1" applyBorder="1" applyAlignment="1"/>
    <xf numFmtId="0" fontId="7" fillId="3" borderId="77" xfId="0" applyFont="1" applyFill="1" applyBorder="1" applyAlignment="1"/>
    <xf numFmtId="0" fontId="53" fillId="3" borderId="25" xfId="0" applyFont="1" applyFill="1" applyBorder="1" applyAlignment="1">
      <alignment horizontal="right" wrapText="1"/>
    </xf>
    <xf numFmtId="0" fontId="53" fillId="3" borderId="15" xfId="0" applyFont="1" applyFill="1" applyBorder="1" applyAlignment="1">
      <alignment horizontal="right" wrapText="1"/>
    </xf>
    <xf numFmtId="38" fontId="53" fillId="3" borderId="27" xfId="1" applyFont="1" applyFill="1" applyBorder="1" applyAlignment="1">
      <alignment horizontal="right" vertical="center" wrapText="1"/>
    </xf>
    <xf numFmtId="0" fontId="53" fillId="3" borderId="8" xfId="0" applyFont="1" applyFill="1" applyBorder="1" applyAlignment="1">
      <alignment horizontal="right" vertical="center"/>
    </xf>
    <xf numFmtId="38" fontId="48" fillId="0" borderId="0" xfId="1" applyFont="1" applyFill="1" applyBorder="1" applyAlignment="1">
      <alignment horizontal="center" vertical="center" shrinkToFit="1"/>
    </xf>
    <xf numFmtId="38" fontId="38" fillId="0" borderId="0" xfId="1" applyFont="1" applyFill="1" applyBorder="1" applyAlignment="1">
      <alignment horizontal="center" vertical="center" shrinkToFit="1"/>
    </xf>
    <xf numFmtId="38" fontId="38" fillId="0" borderId="5" xfId="1" applyFont="1" applyFill="1" applyBorder="1" applyAlignment="1">
      <alignment horizontal="center" vertical="center" shrinkToFit="1"/>
    </xf>
    <xf numFmtId="38" fontId="49" fillId="0" borderId="28" xfId="1" applyFont="1" applyFill="1" applyBorder="1" applyAlignment="1">
      <alignment vertical="center" shrinkToFit="1"/>
    </xf>
    <xf numFmtId="38" fontId="45" fillId="0" borderId="59" xfId="1" applyFont="1" applyFill="1" applyBorder="1" applyAlignment="1">
      <alignment vertical="center" shrinkToFit="1"/>
    </xf>
    <xf numFmtId="38" fontId="49" fillId="0" borderId="28" xfId="1" applyFont="1" applyFill="1" applyBorder="1" applyAlignment="1">
      <alignment horizontal="center" vertical="center" shrinkToFit="1"/>
    </xf>
    <xf numFmtId="38" fontId="45" fillId="0" borderId="59" xfId="1" applyFont="1" applyFill="1" applyBorder="1" applyAlignment="1">
      <alignment horizontal="center" vertical="center" shrinkToFit="1"/>
    </xf>
    <xf numFmtId="38" fontId="49" fillId="0" borderId="0" xfId="1" applyFont="1" applyFill="1" applyBorder="1" applyAlignment="1">
      <alignment horizontal="center" vertical="center" shrinkToFit="1"/>
    </xf>
    <xf numFmtId="38" fontId="45" fillId="0" borderId="5" xfId="1" applyFont="1" applyFill="1" applyBorder="1" applyAlignment="1">
      <alignment horizontal="center" vertical="center" shrinkToFit="1"/>
    </xf>
    <xf numFmtId="38" fontId="48" fillId="0" borderId="13" xfId="1" applyFont="1" applyFill="1" applyBorder="1" applyAlignment="1">
      <alignment horizontal="center" vertical="center" shrinkToFit="1"/>
    </xf>
    <xf numFmtId="38" fontId="38" fillId="0" borderId="13" xfId="1" applyFont="1" applyFill="1" applyBorder="1" applyAlignment="1">
      <alignment horizontal="center" vertical="center" shrinkToFit="1"/>
    </xf>
    <xf numFmtId="38" fontId="38" fillId="0" borderId="68" xfId="1" applyFont="1" applyFill="1" applyBorder="1" applyAlignment="1">
      <alignment horizontal="center" vertical="center" shrinkToFit="1"/>
    </xf>
    <xf numFmtId="0" fontId="3" fillId="5" borderId="0" xfId="0" applyFont="1" applyFill="1"/>
    <xf numFmtId="0" fontId="62" fillId="0" borderId="0" xfId="0" applyFont="1"/>
    <xf numFmtId="0" fontId="4" fillId="6" borderId="0" xfId="0" applyFont="1" applyFill="1"/>
    <xf numFmtId="0" fontId="64" fillId="0" borderId="46" xfId="0" applyFont="1" applyBorder="1" applyAlignment="1">
      <alignment horizontal="center" vertical="center"/>
    </xf>
    <xf numFmtId="38" fontId="64" fillId="0" borderId="46" xfId="1" applyFont="1" applyBorder="1"/>
    <xf numFmtId="0" fontId="26" fillId="0" borderId="0" xfId="0" applyFont="1" applyBorder="1" applyAlignment="1">
      <alignment horizontal="right" vertical="center"/>
    </xf>
    <xf numFmtId="0" fontId="66" fillId="0" borderId="0" xfId="0" applyFont="1"/>
    <xf numFmtId="0" fontId="30" fillId="0" borderId="0" xfId="0" applyFont="1" applyFill="1" applyBorder="1" applyAlignment="1">
      <alignment horizontal="center" vertical="center"/>
    </xf>
    <xf numFmtId="38" fontId="30" fillId="0" borderId="0" xfId="1" applyFont="1" applyFill="1" applyBorder="1"/>
    <xf numFmtId="0" fontId="55" fillId="0" borderId="0" xfId="0" applyFont="1" applyBorder="1"/>
    <xf numFmtId="0" fontId="29" fillId="0" borderId="0" xfId="0" applyFont="1" applyBorder="1" applyAlignment="1"/>
    <xf numFmtId="0" fontId="22" fillId="0" borderId="0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21" fillId="0" borderId="40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 wrapText="1"/>
    </xf>
    <xf numFmtId="0" fontId="64" fillId="0" borderId="0" xfId="0" applyFont="1" applyBorder="1" applyAlignment="1">
      <alignment horizontal="left" vertical="center"/>
    </xf>
    <xf numFmtId="38" fontId="45" fillId="0" borderId="0" xfId="1" applyFont="1" applyFill="1" applyBorder="1" applyAlignment="1">
      <alignment horizontal="center" vertical="center" shrinkToFit="1"/>
    </xf>
    <xf numFmtId="38" fontId="45" fillId="0" borderId="5" xfId="1" applyFont="1" applyFill="1" applyBorder="1" applyAlignment="1">
      <alignment horizontal="center" vertical="center" shrinkToFit="1"/>
    </xf>
    <xf numFmtId="38" fontId="38" fillId="0" borderId="13" xfId="1" applyFont="1" applyFill="1" applyBorder="1" applyAlignment="1">
      <alignment horizontal="center" vertical="center" shrinkToFit="1"/>
    </xf>
    <xf numFmtId="38" fontId="38" fillId="0" borderId="68" xfId="1" applyFont="1" applyFill="1" applyBorder="1" applyAlignment="1">
      <alignment horizontal="center" vertical="center" shrinkToFit="1"/>
    </xf>
    <xf numFmtId="38" fontId="38" fillId="0" borderId="13" xfId="1" applyFont="1" applyFill="1" applyBorder="1" applyAlignment="1">
      <alignment horizontal="center" vertical="center"/>
    </xf>
    <xf numFmtId="38" fontId="38" fillId="0" borderId="68" xfId="1" applyFont="1" applyFill="1" applyBorder="1" applyAlignment="1">
      <alignment horizontal="center" vertical="center"/>
    </xf>
    <xf numFmtId="38" fontId="45" fillId="0" borderId="5" xfId="1" applyFont="1" applyFill="1" applyBorder="1" applyAlignment="1">
      <alignment horizontal="center" vertical="center"/>
    </xf>
    <xf numFmtId="0" fontId="52" fillId="2" borderId="15" xfId="0" applyFont="1" applyFill="1" applyBorder="1" applyAlignment="1">
      <alignment horizontal="right" wrapText="1"/>
    </xf>
    <xf numFmtId="38" fontId="52" fillId="2" borderId="4" xfId="1" applyFont="1" applyFill="1" applyBorder="1" applyAlignment="1">
      <alignment horizontal="right" vertical="center" wrapText="1"/>
    </xf>
    <xf numFmtId="0" fontId="52" fillId="2" borderId="38" xfId="0" applyFont="1" applyFill="1" applyBorder="1" applyAlignment="1">
      <alignment horizontal="right" wrapText="1"/>
    </xf>
    <xf numFmtId="0" fontId="52" fillId="2" borderId="7" xfId="0" applyFont="1" applyFill="1" applyBorder="1" applyAlignment="1">
      <alignment horizontal="right" vertical="center" wrapText="1"/>
    </xf>
    <xf numFmtId="0" fontId="8" fillId="2" borderId="100" xfId="0" applyFont="1" applyFill="1" applyBorder="1" applyAlignment="1"/>
    <xf numFmtId="0" fontId="3" fillId="2" borderId="107" xfId="0" applyFont="1" applyFill="1" applyBorder="1" applyAlignment="1">
      <alignment horizontal="center"/>
    </xf>
    <xf numFmtId="0" fontId="33" fillId="2" borderId="7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/>
    </xf>
    <xf numFmtId="38" fontId="38" fillId="0" borderId="0" xfId="1" applyFont="1" applyFill="1" applyBorder="1" applyAlignment="1">
      <alignment horizontal="center" vertical="center" shrinkToFit="1"/>
    </xf>
    <xf numFmtId="38" fontId="45" fillId="0" borderId="28" xfId="1" applyFont="1" applyFill="1" applyBorder="1" applyAlignment="1">
      <alignment vertical="center" shrinkToFit="1"/>
    </xf>
    <xf numFmtId="38" fontId="38" fillId="0" borderId="5" xfId="1" applyFont="1" applyFill="1" applyBorder="1" applyAlignment="1">
      <alignment horizontal="center" vertical="center" shrinkToFit="1"/>
    </xf>
    <xf numFmtId="0" fontId="46" fillId="0" borderId="125" xfId="0" applyFont="1" applyFill="1" applyBorder="1" applyAlignment="1">
      <alignment horizontal="center"/>
    </xf>
    <xf numFmtId="0" fontId="31" fillId="0" borderId="12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38" fontId="49" fillId="0" borderId="0" xfId="1" applyFont="1" applyFill="1" applyBorder="1" applyAlignment="1">
      <alignment vertical="center"/>
    </xf>
    <xf numFmtId="38" fontId="45" fillId="0" borderId="0" xfId="1" applyFont="1" applyFill="1" applyBorder="1" applyAlignment="1">
      <alignment vertical="center"/>
    </xf>
    <xf numFmtId="38" fontId="45" fillId="0" borderId="5" xfId="1" applyFont="1" applyFill="1" applyBorder="1" applyAlignment="1">
      <alignment vertical="center"/>
    </xf>
    <xf numFmtId="38" fontId="69" fillId="0" borderId="2" xfId="1" applyFont="1" applyFill="1" applyBorder="1" applyAlignment="1">
      <alignment vertical="center"/>
    </xf>
    <xf numFmtId="38" fontId="44" fillId="0" borderId="2" xfId="1" applyFont="1" applyFill="1" applyBorder="1" applyAlignment="1">
      <alignment vertical="center"/>
    </xf>
    <xf numFmtId="38" fontId="44" fillId="0" borderId="3" xfId="1" applyFont="1" applyFill="1" applyBorder="1" applyAlignment="1">
      <alignment vertical="center"/>
    </xf>
    <xf numFmtId="0" fontId="11" fillId="0" borderId="21" xfId="0" applyFont="1" applyBorder="1" applyAlignment="1">
      <alignment horizontal="left"/>
    </xf>
    <xf numFmtId="0" fontId="63" fillId="0" borderId="0" xfId="0" applyFont="1" applyBorder="1" applyAlignment="1">
      <alignment horizontal="right" vertical="center"/>
    </xf>
    <xf numFmtId="0" fontId="44" fillId="2" borderId="78" xfId="0" applyFont="1" applyFill="1" applyBorder="1" applyAlignment="1">
      <alignment horizontal="center" vertical="center" shrinkToFit="1"/>
    </xf>
    <xf numFmtId="0" fontId="44" fillId="2" borderId="13" xfId="0" applyFont="1" applyFill="1" applyBorder="1" applyAlignment="1">
      <alignment horizontal="center" vertical="center" shrinkToFit="1"/>
    </xf>
    <xf numFmtId="0" fontId="44" fillId="2" borderId="68" xfId="0" applyFont="1" applyFill="1" applyBorder="1" applyAlignment="1">
      <alignment horizontal="center" vertical="center" shrinkToFit="1"/>
    </xf>
    <xf numFmtId="0" fontId="44" fillId="2" borderId="86" xfId="0" applyFont="1" applyFill="1" applyBorder="1" applyAlignment="1">
      <alignment horizontal="center" vertical="center" shrinkToFit="1"/>
    </xf>
    <xf numFmtId="0" fontId="44" fillId="2" borderId="0" xfId="0" applyFont="1" applyFill="1" applyBorder="1" applyAlignment="1">
      <alignment horizontal="center" vertical="center" shrinkToFit="1"/>
    </xf>
    <xf numFmtId="0" fontId="44" fillId="2" borderId="5" xfId="0" applyFont="1" applyFill="1" applyBorder="1" applyAlignment="1">
      <alignment horizontal="center" vertical="center" shrinkToFit="1"/>
    </xf>
    <xf numFmtId="38" fontId="44" fillId="2" borderId="64" xfId="1" applyFont="1" applyFill="1" applyBorder="1" applyAlignment="1">
      <alignment horizontal="center" vertical="center" shrinkToFit="1"/>
    </xf>
    <xf numFmtId="38" fontId="44" fillId="2" borderId="65" xfId="1" applyFont="1" applyFill="1" applyBorder="1" applyAlignment="1">
      <alignment horizontal="center" vertical="center" shrinkToFit="1"/>
    </xf>
    <xf numFmtId="38" fontId="45" fillId="3" borderId="64" xfId="1" applyFont="1" applyFill="1" applyBorder="1" applyAlignment="1">
      <alignment horizontal="center" vertical="center"/>
    </xf>
    <xf numFmtId="38" fontId="45" fillId="3" borderId="40" xfId="1" applyFont="1" applyFill="1" applyBorder="1" applyAlignment="1">
      <alignment horizontal="center" vertical="center"/>
    </xf>
    <xf numFmtId="38" fontId="45" fillId="3" borderId="66" xfId="1" applyFont="1" applyFill="1" applyBorder="1" applyAlignment="1">
      <alignment horizontal="center" vertical="center"/>
    </xf>
    <xf numFmtId="38" fontId="44" fillId="2" borderId="69" xfId="1" applyFont="1" applyFill="1" applyBorder="1" applyAlignment="1">
      <alignment horizontal="center" vertical="center"/>
    </xf>
    <xf numFmtId="38" fontId="44" fillId="2" borderId="13" xfId="1" applyFont="1" applyFill="1" applyBorder="1" applyAlignment="1">
      <alignment horizontal="center" vertical="center"/>
    </xf>
    <xf numFmtId="38" fontId="44" fillId="2" borderId="68" xfId="1" applyFont="1" applyFill="1" applyBorder="1" applyAlignment="1">
      <alignment horizontal="center" vertical="center"/>
    </xf>
    <xf numFmtId="38" fontId="44" fillId="2" borderId="27" xfId="1" applyFont="1" applyFill="1" applyBorder="1" applyAlignment="1">
      <alignment horizontal="center" vertical="center"/>
    </xf>
    <xf numFmtId="38" fontId="44" fillId="2" borderId="26" xfId="1" applyFont="1" applyFill="1" applyBorder="1" applyAlignment="1">
      <alignment horizontal="center" vertical="center"/>
    </xf>
    <xf numFmtId="38" fontId="44" fillId="2" borderId="70" xfId="1" applyFont="1" applyFill="1" applyBorder="1" applyAlignment="1">
      <alignment horizontal="center" vertical="center"/>
    </xf>
    <xf numFmtId="38" fontId="44" fillId="0" borderId="69" xfId="1" applyFont="1" applyFill="1" applyBorder="1" applyAlignment="1">
      <alignment horizontal="center" vertical="center"/>
    </xf>
    <xf numFmtId="38" fontId="44" fillId="0" borderId="13" xfId="1" applyFont="1" applyFill="1" applyBorder="1" applyAlignment="1">
      <alignment horizontal="center" vertical="center"/>
    </xf>
    <xf numFmtId="38" fontId="44" fillId="0" borderId="68" xfId="1" applyFont="1" applyFill="1" applyBorder="1" applyAlignment="1">
      <alignment horizontal="center" vertical="center"/>
    </xf>
    <xf numFmtId="38" fontId="44" fillId="0" borderId="27" xfId="1" applyFont="1" applyFill="1" applyBorder="1" applyAlignment="1">
      <alignment horizontal="center" vertical="center"/>
    </xf>
    <xf numFmtId="38" fontId="44" fillId="0" borderId="26" xfId="1" applyFont="1" applyFill="1" applyBorder="1" applyAlignment="1">
      <alignment horizontal="center" vertical="center"/>
    </xf>
    <xf numFmtId="38" fontId="44" fillId="0" borderId="70" xfId="1" applyFont="1" applyFill="1" applyBorder="1" applyAlignment="1">
      <alignment horizontal="center" vertical="center"/>
    </xf>
    <xf numFmtId="38" fontId="38" fillId="0" borderId="69" xfId="1" applyFont="1" applyFill="1" applyBorder="1" applyAlignment="1">
      <alignment horizontal="center" vertical="center"/>
    </xf>
    <xf numFmtId="38" fontId="38" fillId="0" borderId="13" xfId="1" applyFont="1" applyFill="1" applyBorder="1" applyAlignment="1">
      <alignment horizontal="center" vertical="center"/>
    </xf>
    <xf numFmtId="38" fontId="45" fillId="0" borderId="67" xfId="1" applyFont="1" applyFill="1" applyBorder="1" applyAlignment="1">
      <alignment vertical="center"/>
    </xf>
    <xf numFmtId="38" fontId="45" fillId="0" borderId="8" xfId="1" applyFont="1" applyFill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45" fillId="3" borderId="86" xfId="0" applyFont="1" applyFill="1" applyBorder="1" applyAlignment="1">
      <alignment horizontal="center" vertical="center" shrinkToFit="1"/>
    </xf>
    <xf numFmtId="0" fontId="45" fillId="3" borderId="0" xfId="0" applyFont="1" applyFill="1" applyBorder="1" applyAlignment="1">
      <alignment horizontal="center" vertical="center" shrinkToFit="1"/>
    </xf>
    <xf numFmtId="0" fontId="45" fillId="3" borderId="5" xfId="0" applyFont="1" applyFill="1" applyBorder="1" applyAlignment="1">
      <alignment horizontal="center" vertical="center" shrinkToFit="1"/>
    </xf>
    <xf numFmtId="0" fontId="45" fillId="3" borderId="115" xfId="0" applyFont="1" applyFill="1" applyBorder="1" applyAlignment="1">
      <alignment horizontal="center" vertical="center" shrinkToFit="1"/>
    </xf>
    <xf numFmtId="0" fontId="45" fillId="3" borderId="53" xfId="0" applyFont="1" applyFill="1" applyBorder="1" applyAlignment="1">
      <alignment horizontal="center" vertical="center" shrinkToFit="1"/>
    </xf>
    <xf numFmtId="0" fontId="45" fillId="3" borderId="72" xfId="0" applyFont="1" applyFill="1" applyBorder="1" applyAlignment="1">
      <alignment horizontal="center" vertical="center" shrinkToFit="1"/>
    </xf>
    <xf numFmtId="38" fontId="45" fillId="3" borderId="40" xfId="1" applyFont="1" applyFill="1" applyBorder="1" applyAlignment="1">
      <alignment horizontal="center" vertical="center" shrinkToFit="1"/>
    </xf>
    <xf numFmtId="38" fontId="45" fillId="3" borderId="66" xfId="1" applyFont="1" applyFill="1" applyBorder="1" applyAlignment="1">
      <alignment horizontal="center" vertical="center" shrinkToFit="1"/>
    </xf>
    <xf numFmtId="38" fontId="45" fillId="3" borderId="67" xfId="1" applyFont="1" applyFill="1" applyBorder="1" applyAlignment="1">
      <alignment horizontal="center" vertical="center"/>
    </xf>
    <xf numFmtId="38" fontId="45" fillId="3" borderId="28" xfId="1" applyFont="1" applyFill="1" applyBorder="1" applyAlignment="1">
      <alignment horizontal="center" vertical="center"/>
    </xf>
    <xf numFmtId="38" fontId="45" fillId="3" borderId="59" xfId="1" applyFont="1" applyFill="1" applyBorder="1" applyAlignment="1">
      <alignment horizontal="center" vertical="center"/>
    </xf>
    <xf numFmtId="38" fontId="45" fillId="3" borderId="71" xfId="1" applyFont="1" applyFill="1" applyBorder="1" applyAlignment="1">
      <alignment horizontal="center" vertical="center"/>
    </xf>
    <xf numFmtId="38" fontId="45" fillId="3" borderId="53" xfId="1" applyFont="1" applyFill="1" applyBorder="1" applyAlignment="1">
      <alignment horizontal="center" vertical="center"/>
    </xf>
    <xf numFmtId="38" fontId="45" fillId="3" borderId="72" xfId="1" applyFont="1" applyFill="1" applyBorder="1" applyAlignment="1">
      <alignment horizontal="center" vertical="center"/>
    </xf>
    <xf numFmtId="38" fontId="45" fillId="0" borderId="4" xfId="1" applyFont="1" applyFill="1" applyBorder="1" applyAlignment="1">
      <alignment horizontal="center" vertical="center" wrapText="1"/>
    </xf>
    <xf numFmtId="38" fontId="45" fillId="0" borderId="0" xfId="1" applyFont="1" applyFill="1" applyBorder="1" applyAlignment="1">
      <alignment horizontal="center" vertical="center" wrapText="1"/>
    </xf>
    <xf numFmtId="38" fontId="45" fillId="0" borderId="5" xfId="1" applyFont="1" applyFill="1" applyBorder="1" applyAlignment="1">
      <alignment horizontal="center" vertical="center" wrapText="1"/>
    </xf>
    <xf numFmtId="38" fontId="45" fillId="0" borderId="71" xfId="1" applyFont="1" applyFill="1" applyBorder="1" applyAlignment="1">
      <alignment horizontal="center" vertical="center" wrapText="1"/>
    </xf>
    <xf numFmtId="38" fontId="45" fillId="0" borderId="53" xfId="1" applyFont="1" applyFill="1" applyBorder="1" applyAlignment="1">
      <alignment horizontal="center" vertical="center" wrapText="1"/>
    </xf>
    <xf numFmtId="38" fontId="45" fillId="0" borderId="72" xfId="1" applyFont="1" applyFill="1" applyBorder="1" applyAlignment="1">
      <alignment horizontal="center" vertical="center" wrapText="1"/>
    </xf>
    <xf numFmtId="38" fontId="45" fillId="3" borderId="4" xfId="1" applyFont="1" applyFill="1" applyBorder="1" applyAlignment="1">
      <alignment horizontal="center" vertical="center"/>
    </xf>
    <xf numFmtId="38" fontId="45" fillId="3" borderId="0" xfId="1" applyFont="1" applyFill="1" applyBorder="1" applyAlignment="1">
      <alignment horizontal="center" vertical="center"/>
    </xf>
    <xf numFmtId="38" fontId="45" fillId="0" borderId="67" xfId="1" applyFont="1" applyFill="1" applyBorder="1" applyAlignment="1">
      <alignment horizontal="center" vertical="center"/>
    </xf>
    <xf numFmtId="38" fontId="45" fillId="0" borderId="71" xfId="1" applyFont="1" applyFill="1" applyBorder="1" applyAlignment="1">
      <alignment horizontal="center" vertical="center"/>
    </xf>
    <xf numFmtId="38" fontId="45" fillId="0" borderId="8" xfId="1" applyFont="1" applyFill="1" applyBorder="1" applyAlignment="1">
      <alignment horizontal="center" vertical="center" wrapText="1"/>
    </xf>
    <xf numFmtId="38" fontId="45" fillId="0" borderId="9" xfId="1" applyFont="1" applyFill="1" applyBorder="1" applyAlignment="1">
      <alignment horizontal="center" vertical="center" wrapText="1"/>
    </xf>
    <xf numFmtId="38" fontId="45" fillId="0" borderId="10" xfId="1" applyFont="1" applyFill="1" applyBorder="1" applyAlignment="1">
      <alignment horizontal="center" vertical="center" wrapText="1"/>
    </xf>
    <xf numFmtId="0" fontId="34" fillId="0" borderId="113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114" xfId="0" applyFont="1" applyFill="1" applyBorder="1" applyAlignment="1">
      <alignment horizontal="center" vertical="center" wrapText="1"/>
    </xf>
    <xf numFmtId="38" fontId="45" fillId="3" borderId="41" xfId="1" applyFont="1" applyFill="1" applyBorder="1" applyAlignment="1">
      <alignment horizontal="center" vertical="center"/>
    </xf>
    <xf numFmtId="38" fontId="45" fillId="0" borderId="8" xfId="1" applyFont="1" applyFill="1" applyBorder="1" applyAlignment="1">
      <alignment horizontal="center" vertical="center"/>
    </xf>
    <xf numFmtId="38" fontId="45" fillId="0" borderId="28" xfId="1" applyFont="1" applyFill="1" applyBorder="1" applyAlignment="1">
      <alignment horizontal="center" vertical="center" shrinkToFit="1"/>
    </xf>
    <xf numFmtId="38" fontId="45" fillId="0" borderId="9" xfId="1" applyFont="1" applyFill="1" applyBorder="1" applyAlignment="1">
      <alignment horizontal="center" vertical="center" shrinkToFit="1"/>
    </xf>
    <xf numFmtId="38" fontId="45" fillId="0" borderId="111" xfId="1" applyFont="1" applyFill="1" applyBorder="1" applyAlignment="1">
      <alignment horizontal="center" vertical="center"/>
    </xf>
    <xf numFmtId="38" fontId="45" fillId="0" borderId="77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4" fillId="0" borderId="119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98" xfId="0" applyFont="1" applyFill="1" applyBorder="1" applyAlignment="1">
      <alignment horizontal="center"/>
    </xf>
    <xf numFmtId="38" fontId="45" fillId="3" borderId="5" xfId="1" applyFont="1" applyFill="1" applyBorder="1" applyAlignment="1">
      <alignment horizontal="center" vertical="center"/>
    </xf>
    <xf numFmtId="38" fontId="45" fillId="3" borderId="8" xfId="1" applyFont="1" applyFill="1" applyBorder="1" applyAlignment="1">
      <alignment horizontal="center" vertical="center"/>
    </xf>
    <xf numFmtId="38" fontId="45" fillId="3" borderId="9" xfId="1" applyFont="1" applyFill="1" applyBorder="1" applyAlignment="1">
      <alignment horizontal="center" vertical="center"/>
    </xf>
    <xf numFmtId="38" fontId="45" fillId="3" borderId="10" xfId="1" applyFont="1" applyFill="1" applyBorder="1" applyAlignment="1">
      <alignment horizontal="center" vertical="center"/>
    </xf>
    <xf numFmtId="0" fontId="44" fillId="2" borderId="40" xfId="0" applyFont="1" applyFill="1" applyBorder="1" applyAlignment="1">
      <alignment vertical="center"/>
    </xf>
    <xf numFmtId="0" fontId="44" fillId="2" borderId="65" xfId="0" applyFont="1" applyFill="1" applyBorder="1" applyAlignment="1">
      <alignment vertical="center"/>
    </xf>
    <xf numFmtId="38" fontId="44" fillId="0" borderId="27" xfId="1" applyFont="1" applyFill="1" applyBorder="1" applyAlignment="1">
      <alignment horizontal="center" vertical="center" wrapText="1"/>
    </xf>
    <xf numFmtId="38" fontId="44" fillId="0" borderId="26" xfId="1" applyFont="1" applyFill="1" applyBorder="1" applyAlignment="1">
      <alignment horizontal="center" vertical="center" wrapText="1"/>
    </xf>
    <xf numFmtId="38" fontId="44" fillId="0" borderId="70" xfId="1" applyFont="1" applyFill="1" applyBorder="1" applyAlignment="1">
      <alignment horizontal="center" vertical="center" wrapText="1"/>
    </xf>
    <xf numFmtId="38" fontId="44" fillId="0" borderId="7" xfId="1" applyFont="1" applyFill="1" applyBorder="1" applyAlignment="1">
      <alignment horizontal="center" vertical="center"/>
    </xf>
    <xf numFmtId="38" fontId="44" fillId="0" borderId="2" xfId="1" applyFont="1" applyFill="1" applyBorder="1" applyAlignment="1">
      <alignment horizontal="center" vertical="center"/>
    </xf>
    <xf numFmtId="38" fontId="45" fillId="0" borderId="28" xfId="1" applyFont="1" applyFill="1" applyBorder="1" applyAlignment="1">
      <alignment vertical="center" shrinkToFit="1"/>
    </xf>
    <xf numFmtId="38" fontId="45" fillId="0" borderId="9" xfId="1" applyFont="1" applyFill="1" applyBorder="1" applyAlignment="1">
      <alignment vertical="center" shrinkToFit="1"/>
    </xf>
    <xf numFmtId="38" fontId="45" fillId="0" borderId="111" xfId="1" applyFont="1" applyFill="1" applyBorder="1" applyAlignment="1">
      <alignment vertical="center"/>
    </xf>
    <xf numFmtId="38" fontId="45" fillId="0" borderId="77" xfId="1" applyFont="1" applyFill="1" applyBorder="1" applyAlignment="1">
      <alignment vertical="center"/>
    </xf>
    <xf numFmtId="0" fontId="45" fillId="3" borderId="86" xfId="0" applyFont="1" applyFill="1" applyBorder="1" applyAlignment="1">
      <alignment vertical="center" shrinkToFit="1"/>
    </xf>
    <xf numFmtId="0" fontId="45" fillId="3" borderId="0" xfId="0" applyFont="1" applyFill="1" applyBorder="1" applyAlignment="1">
      <alignment vertical="center" shrinkToFit="1"/>
    </xf>
    <xf numFmtId="0" fontId="45" fillId="3" borderId="5" xfId="0" applyFont="1" applyFill="1" applyBorder="1" applyAlignment="1">
      <alignment vertical="center" shrinkToFit="1"/>
    </xf>
    <xf numFmtId="0" fontId="45" fillId="3" borderId="76" xfId="0" applyFont="1" applyFill="1" applyBorder="1" applyAlignment="1">
      <alignment vertical="center" shrinkToFit="1"/>
    </xf>
    <xf numFmtId="0" fontId="45" fillId="3" borderId="9" xfId="0" applyFont="1" applyFill="1" applyBorder="1" applyAlignment="1">
      <alignment vertical="center" shrinkToFit="1"/>
    </xf>
    <xf numFmtId="0" fontId="45" fillId="3" borderId="10" xfId="0" applyFont="1" applyFill="1" applyBorder="1" applyAlignment="1">
      <alignment vertical="center" shrinkToFit="1"/>
    </xf>
    <xf numFmtId="38" fontId="44" fillId="0" borderId="0" xfId="1" applyFont="1" applyFill="1" applyBorder="1" applyAlignment="1">
      <alignment vertical="center" shrinkToFit="1"/>
    </xf>
    <xf numFmtId="38" fontId="44" fillId="0" borderId="26" xfId="1" applyFont="1" applyFill="1" applyBorder="1" applyAlignment="1">
      <alignment vertical="center" shrinkToFit="1"/>
    </xf>
    <xf numFmtId="38" fontId="38" fillId="0" borderId="27" xfId="1" applyFont="1" applyFill="1" applyBorder="1" applyAlignment="1">
      <alignment horizontal="center" vertical="center" wrapText="1"/>
    </xf>
    <xf numFmtId="38" fontId="38" fillId="0" borderId="26" xfId="1" applyFont="1" applyFill="1" applyBorder="1" applyAlignment="1">
      <alignment horizontal="center" vertical="center" wrapText="1"/>
    </xf>
    <xf numFmtId="38" fontId="38" fillId="0" borderId="70" xfId="1" applyFont="1" applyFill="1" applyBorder="1" applyAlignment="1">
      <alignment horizontal="center" vertical="center" wrapText="1"/>
    </xf>
    <xf numFmtId="0" fontId="45" fillId="3" borderId="76" xfId="0" applyFont="1" applyFill="1" applyBorder="1" applyAlignment="1">
      <alignment horizontal="center" vertical="center" shrinkToFit="1"/>
    </xf>
    <xf numFmtId="0" fontId="45" fillId="3" borderId="9" xfId="0" applyFont="1" applyFill="1" applyBorder="1" applyAlignment="1">
      <alignment horizontal="center" vertical="center" shrinkToFit="1"/>
    </xf>
    <xf numFmtId="0" fontId="45" fillId="3" borderId="10" xfId="0" applyFont="1" applyFill="1" applyBorder="1" applyAlignment="1">
      <alignment horizontal="center" vertical="center" shrinkToFit="1"/>
    </xf>
    <xf numFmtId="38" fontId="45" fillId="3" borderId="41" xfId="1" applyFont="1" applyFill="1" applyBorder="1" applyAlignment="1">
      <alignment horizontal="center" vertical="center" shrinkToFit="1"/>
    </xf>
    <xf numFmtId="38" fontId="45" fillId="0" borderId="67" xfId="1" applyFont="1" applyFill="1" applyBorder="1" applyAlignment="1">
      <alignment horizontal="center" vertical="center" shrinkToFit="1"/>
    </xf>
    <xf numFmtId="38" fontId="45" fillId="0" borderId="8" xfId="1" applyFont="1" applyFill="1" applyBorder="1" applyAlignment="1">
      <alignment horizontal="center" vertical="center" shrinkToFit="1"/>
    </xf>
    <xf numFmtId="38" fontId="44" fillId="0" borderId="100" xfId="1" applyFont="1" applyFill="1" applyBorder="1" applyAlignment="1">
      <alignment vertical="center" shrinkToFit="1"/>
    </xf>
    <xf numFmtId="38" fontId="44" fillId="0" borderId="110" xfId="1" applyFont="1" applyFill="1" applyBorder="1" applyAlignment="1">
      <alignment vertical="center" shrinkToFit="1"/>
    </xf>
    <xf numFmtId="38" fontId="44" fillId="2" borderId="7" xfId="1" applyFont="1" applyFill="1" applyBorder="1" applyAlignment="1">
      <alignment horizontal="center" vertical="center"/>
    </xf>
    <xf numFmtId="38" fontId="44" fillId="2" borderId="2" xfId="1" applyFont="1" applyFill="1" applyBorder="1" applyAlignment="1">
      <alignment horizontal="center" vertical="center"/>
    </xf>
    <xf numFmtId="38" fontId="44" fillId="2" borderId="3" xfId="1" applyFont="1" applyFill="1" applyBorder="1" applyAlignment="1">
      <alignment horizontal="center" vertical="center"/>
    </xf>
    <xf numFmtId="38" fontId="38" fillId="0" borderId="103" xfId="1" applyFont="1" applyFill="1" applyBorder="1" applyAlignment="1">
      <alignment horizontal="center" vertical="center"/>
    </xf>
    <xf numFmtId="38" fontId="38" fillId="0" borderId="110" xfId="1" applyFont="1" applyFill="1" applyBorder="1" applyAlignment="1">
      <alignment horizontal="center" vertical="center"/>
    </xf>
    <xf numFmtId="38" fontId="38" fillId="2" borderId="4" xfId="1" applyFont="1" applyFill="1" applyBorder="1" applyAlignment="1">
      <alignment horizontal="center" vertical="center"/>
    </xf>
    <xf numFmtId="38" fontId="38" fillId="2" borderId="0" xfId="1" applyFont="1" applyFill="1" applyBorder="1" applyAlignment="1">
      <alignment horizontal="center" vertical="center"/>
    </xf>
    <xf numFmtId="38" fontId="38" fillId="2" borderId="5" xfId="1" applyFont="1" applyFill="1" applyBorder="1" applyAlignment="1">
      <alignment horizontal="center" vertical="center"/>
    </xf>
    <xf numFmtId="38" fontId="38" fillId="2" borderId="27" xfId="1" applyFont="1" applyFill="1" applyBorder="1" applyAlignment="1">
      <alignment horizontal="center" vertical="center"/>
    </xf>
    <xf numFmtId="38" fontId="38" fillId="2" borderId="26" xfId="1" applyFont="1" applyFill="1" applyBorder="1" applyAlignment="1">
      <alignment horizontal="center" vertical="center"/>
    </xf>
    <xf numFmtId="38" fontId="38" fillId="2" borderId="70" xfId="1" applyFont="1" applyFill="1" applyBorder="1" applyAlignment="1">
      <alignment horizontal="center" vertical="center"/>
    </xf>
    <xf numFmtId="38" fontId="38" fillId="0" borderId="4" xfId="1" applyFont="1" applyFill="1" applyBorder="1" applyAlignment="1">
      <alignment horizontal="center" vertical="center"/>
    </xf>
    <xf numFmtId="38" fontId="38" fillId="0" borderId="0" xfId="1" applyFont="1" applyFill="1" applyBorder="1" applyAlignment="1">
      <alignment horizontal="center" vertical="center"/>
    </xf>
    <xf numFmtId="38" fontId="38" fillId="0" borderId="5" xfId="1" applyFont="1" applyFill="1" applyBorder="1" applyAlignment="1">
      <alignment horizontal="center" vertical="center"/>
    </xf>
    <xf numFmtId="38" fontId="38" fillId="0" borderId="27" xfId="1" applyFont="1" applyFill="1" applyBorder="1" applyAlignment="1">
      <alignment horizontal="center" vertical="center"/>
    </xf>
    <xf numFmtId="38" fontId="38" fillId="0" borderId="26" xfId="1" applyFont="1" applyFill="1" applyBorder="1" applyAlignment="1">
      <alignment horizontal="center" vertical="center"/>
    </xf>
    <xf numFmtId="38" fontId="38" fillId="0" borderId="70" xfId="1" applyFont="1" applyFill="1" applyBorder="1" applyAlignment="1">
      <alignment horizontal="center" vertical="center"/>
    </xf>
    <xf numFmtId="38" fontId="44" fillId="0" borderId="103" xfId="1" applyFont="1" applyFill="1" applyBorder="1" applyAlignment="1">
      <alignment horizontal="center" vertical="center"/>
    </xf>
    <xf numFmtId="38" fontId="44" fillId="0" borderId="110" xfId="1" applyFont="1" applyFill="1" applyBorder="1" applyAlignment="1">
      <alignment horizontal="center" vertical="center"/>
    </xf>
    <xf numFmtId="38" fontId="45" fillId="0" borderId="53" xfId="1" applyFont="1" applyFill="1" applyBorder="1" applyAlignment="1">
      <alignment horizontal="center" vertical="center" shrinkToFit="1"/>
    </xf>
    <xf numFmtId="38" fontId="45" fillId="0" borderId="116" xfId="1" applyFont="1" applyFill="1" applyBorder="1" applyAlignment="1">
      <alignment horizontal="center" vertical="center"/>
    </xf>
    <xf numFmtId="38" fontId="38" fillId="2" borderId="69" xfId="1" applyFont="1" applyFill="1" applyBorder="1" applyAlignment="1">
      <alignment horizontal="center" vertical="center"/>
    </xf>
    <xf numFmtId="38" fontId="38" fillId="2" borderId="13" xfId="1" applyFont="1" applyFill="1" applyBorder="1" applyAlignment="1">
      <alignment horizontal="center" vertical="center"/>
    </xf>
    <xf numFmtId="38" fontId="38" fillId="2" borderId="68" xfId="1" applyFont="1" applyFill="1" applyBorder="1" applyAlignment="1">
      <alignment horizontal="center" vertical="center"/>
    </xf>
    <xf numFmtId="38" fontId="38" fillId="0" borderId="68" xfId="1" applyFont="1" applyFill="1" applyBorder="1" applyAlignment="1">
      <alignment horizontal="center" vertical="center"/>
    </xf>
    <xf numFmtId="38" fontId="38" fillId="0" borderId="69" xfId="1" applyFont="1" applyFill="1" applyBorder="1" applyAlignment="1">
      <alignment horizontal="center" vertical="center" shrinkToFit="1"/>
    </xf>
    <xf numFmtId="38" fontId="38" fillId="0" borderId="27" xfId="1" applyFont="1" applyFill="1" applyBorder="1" applyAlignment="1">
      <alignment horizontal="center" vertical="center" shrinkToFit="1"/>
    </xf>
    <xf numFmtId="38" fontId="38" fillId="0" borderId="13" xfId="1" applyFont="1" applyFill="1" applyBorder="1" applyAlignment="1">
      <alignment horizontal="center" vertical="center" shrinkToFit="1"/>
    </xf>
    <xf numFmtId="38" fontId="38" fillId="0" borderId="26" xfId="1" applyFont="1" applyFill="1" applyBorder="1" applyAlignment="1">
      <alignment horizontal="center" vertical="center" shrinkToFit="1"/>
    </xf>
    <xf numFmtId="38" fontId="38" fillId="0" borderId="4" xfId="1" applyFont="1" applyFill="1" applyBorder="1" applyAlignment="1">
      <alignment horizontal="center" vertical="center" wrapText="1"/>
    </xf>
    <xf numFmtId="38" fontId="38" fillId="0" borderId="0" xfId="1" applyFont="1" applyFill="1" applyBorder="1" applyAlignment="1">
      <alignment horizontal="center" vertical="center" wrapText="1"/>
    </xf>
    <xf numFmtId="38" fontId="38" fillId="0" borderId="5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3" fillId="0" borderId="8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8" fontId="37" fillId="0" borderId="65" xfId="1" applyFont="1" applyFill="1" applyBorder="1" applyAlignment="1">
      <alignment horizontal="center"/>
    </xf>
    <xf numFmtId="38" fontId="39" fillId="0" borderId="40" xfId="1" applyFont="1" applyFill="1" applyBorder="1" applyAlignment="1">
      <alignment horizontal="center"/>
    </xf>
    <xf numFmtId="38" fontId="39" fillId="0" borderId="66" xfId="1" applyFont="1" applyFill="1" applyBorder="1" applyAlignment="1">
      <alignment horizontal="center"/>
    </xf>
    <xf numFmtId="38" fontId="44" fillId="0" borderId="29" xfId="0" applyNumberFormat="1" applyFont="1" applyFill="1" applyBorder="1" applyAlignment="1">
      <alignment horizontal="right"/>
    </xf>
    <xf numFmtId="0" fontId="44" fillId="0" borderId="29" xfId="0" applyFont="1" applyFill="1" applyBorder="1" applyAlignment="1">
      <alignment horizontal="right"/>
    </xf>
    <xf numFmtId="38" fontId="44" fillId="0" borderId="35" xfId="0" applyNumberFormat="1" applyFont="1" applyFill="1" applyBorder="1" applyAlignment="1">
      <alignment horizontal="right"/>
    </xf>
    <xf numFmtId="0" fontId="11" fillId="0" borderId="2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38" fontId="45" fillId="0" borderId="30" xfId="0" applyNumberFormat="1" applyFont="1" applyFill="1" applyBorder="1" applyAlignment="1">
      <alignment horizontal="right"/>
    </xf>
    <xf numFmtId="58" fontId="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38" fontId="4" fillId="0" borderId="0" xfId="0" applyNumberFormat="1" applyFont="1" applyFill="1" applyBorder="1" applyAlignment="1">
      <alignment horizontal="right"/>
    </xf>
    <xf numFmtId="38" fontId="41" fillId="0" borderId="4" xfId="1" applyFont="1" applyBorder="1" applyAlignment="1">
      <alignment horizontal="center" vertical="center"/>
    </xf>
    <xf numFmtId="38" fontId="41" fillId="0" borderId="0" xfId="1" applyFont="1" applyBorder="1" applyAlignment="1">
      <alignment horizontal="center" vertical="center"/>
    </xf>
    <xf numFmtId="38" fontId="41" fillId="0" borderId="100" xfId="1" applyFont="1" applyBorder="1" applyAlignment="1">
      <alignment horizontal="center" vertical="center"/>
    </xf>
    <xf numFmtId="38" fontId="41" fillId="0" borderId="71" xfId="1" applyFont="1" applyBorder="1" applyAlignment="1">
      <alignment horizontal="center" vertical="center"/>
    </xf>
    <xf numFmtId="38" fontId="41" fillId="0" borderId="53" xfId="1" applyFont="1" applyBorder="1" applyAlignment="1">
      <alignment horizontal="center" vertical="center"/>
    </xf>
    <xf numFmtId="38" fontId="41" fillId="0" borderId="116" xfId="1" applyFont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57" fillId="3" borderId="4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 shrinkToFit="1"/>
    </xf>
    <xf numFmtId="0" fontId="23" fillId="0" borderId="2" xfId="0" applyFont="1" applyFill="1" applyBorder="1" applyAlignment="1">
      <alignment horizontal="center" vertical="center" wrapText="1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center" vertical="center" shrinkToFit="1"/>
    </xf>
    <xf numFmtId="38" fontId="38" fillId="2" borderId="40" xfId="1" applyFont="1" applyFill="1" applyBorder="1" applyAlignment="1">
      <alignment horizontal="center" vertical="center" shrinkToFit="1"/>
    </xf>
    <xf numFmtId="38" fontId="38" fillId="2" borderId="65" xfId="1" applyFont="1" applyFill="1" applyBorder="1" applyAlignment="1">
      <alignment horizontal="center" vertical="center" shrinkToFit="1"/>
    </xf>
    <xf numFmtId="0" fontId="8" fillId="0" borderId="11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54" fillId="2" borderId="7" xfId="0" applyFont="1" applyFill="1" applyBorder="1" applyAlignment="1">
      <alignment horizontal="center" wrapText="1"/>
    </xf>
    <xf numFmtId="0" fontId="54" fillId="2" borderId="4" xfId="0" applyFont="1" applyFill="1" applyBorder="1" applyAlignment="1">
      <alignment horizontal="center" wrapText="1"/>
    </xf>
    <xf numFmtId="0" fontId="38" fillId="0" borderId="109" xfId="0" applyFont="1" applyFill="1" applyBorder="1" applyAlignment="1">
      <alignment horizontal="left" vertical="center"/>
    </xf>
    <xf numFmtId="0" fontId="38" fillId="0" borderId="26" xfId="0" applyFont="1" applyFill="1" applyBorder="1" applyAlignment="1">
      <alignment horizontal="left" vertical="center"/>
    </xf>
    <xf numFmtId="0" fontId="38" fillId="0" borderId="70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43" fillId="0" borderId="123" xfId="0" applyFont="1" applyFill="1" applyBorder="1" applyAlignment="1">
      <alignment horizontal="left" vertical="center" shrinkToFit="1"/>
    </xf>
    <xf numFmtId="0" fontId="43" fillId="0" borderId="30" xfId="0" applyFont="1" applyFill="1" applyBorder="1" applyAlignment="1">
      <alignment horizontal="left" vertical="center" shrinkToFit="1"/>
    </xf>
    <xf numFmtId="0" fontId="43" fillId="0" borderId="124" xfId="0" applyFont="1" applyFill="1" applyBorder="1" applyAlignment="1">
      <alignment horizontal="left" vertical="center" shrinkToFit="1"/>
    </xf>
    <xf numFmtId="0" fontId="31" fillId="0" borderId="126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0" fontId="31" fillId="0" borderId="124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118" xfId="0" applyFont="1" applyFill="1" applyBorder="1" applyAlignment="1">
      <alignment horizontal="center" vertical="center" wrapText="1"/>
    </xf>
    <xf numFmtId="38" fontId="52" fillId="2" borderId="7" xfId="1" applyFont="1" applyFill="1" applyBorder="1" applyAlignment="1">
      <alignment horizontal="center" wrapText="1"/>
    </xf>
    <xf numFmtId="38" fontId="52" fillId="2" borderId="2" xfId="1" applyFont="1" applyFill="1" applyBorder="1" applyAlignment="1">
      <alignment horizontal="center" wrapText="1"/>
    </xf>
    <xf numFmtId="38" fontId="52" fillId="2" borderId="4" xfId="1" applyFont="1" applyFill="1" applyBorder="1" applyAlignment="1">
      <alignment horizontal="center" wrapText="1"/>
    </xf>
    <xf numFmtId="38" fontId="52" fillId="2" borderId="0" xfId="1" applyFont="1" applyFill="1" applyBorder="1" applyAlignment="1">
      <alignment horizontal="center" wrapText="1"/>
    </xf>
    <xf numFmtId="0" fontId="33" fillId="2" borderId="7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0" fontId="33" fillId="2" borderId="4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51" fillId="3" borderId="4" xfId="0" applyFont="1" applyFill="1" applyBorder="1" applyAlignment="1">
      <alignment horizontal="center"/>
    </xf>
    <xf numFmtId="0" fontId="51" fillId="3" borderId="8" xfId="0" applyFont="1" applyFill="1" applyBorder="1" applyAlignment="1">
      <alignment horizontal="center"/>
    </xf>
    <xf numFmtId="0" fontId="45" fillId="3" borderId="40" xfId="0" applyFont="1" applyFill="1" applyBorder="1" applyAlignment="1">
      <alignment vertical="center"/>
    </xf>
    <xf numFmtId="0" fontId="45" fillId="3" borderId="41" xfId="0" applyFont="1" applyFill="1" applyBorder="1" applyAlignment="1">
      <alignment vertical="center"/>
    </xf>
    <xf numFmtId="0" fontId="9" fillId="0" borderId="10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23" fillId="0" borderId="105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106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108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vertical="center"/>
    </xf>
    <xf numFmtId="0" fontId="25" fillId="0" borderId="40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3" fillId="0" borderId="64" xfId="0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horizontal="left" vertical="center" wrapText="1"/>
    </xf>
    <xf numFmtId="56" fontId="23" fillId="0" borderId="64" xfId="0" applyNumberFormat="1" applyFont="1" applyFill="1" applyBorder="1" applyAlignment="1">
      <alignment horizontal="center" vertical="center" wrapText="1"/>
    </xf>
    <xf numFmtId="56" fontId="23" fillId="0" borderId="40" xfId="0" applyNumberFormat="1" applyFont="1" applyFill="1" applyBorder="1" applyAlignment="1">
      <alignment horizontal="center" vertical="center" wrapText="1"/>
    </xf>
    <xf numFmtId="56" fontId="23" fillId="0" borderId="41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7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00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/>
    </xf>
    <xf numFmtId="0" fontId="24" fillId="3" borderId="103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100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 textRotation="255" wrapText="1"/>
    </xf>
    <xf numFmtId="0" fontId="9" fillId="0" borderId="99" xfId="0" applyFont="1" applyFill="1" applyBorder="1" applyAlignment="1">
      <alignment horizontal="center" vertical="center" textRotation="255" wrapText="1"/>
    </xf>
    <xf numFmtId="0" fontId="8" fillId="0" borderId="47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distributed" vertical="center"/>
    </xf>
    <xf numFmtId="0" fontId="8" fillId="0" borderId="43" xfId="0" applyFont="1" applyFill="1" applyBorder="1" applyAlignment="1">
      <alignment horizontal="distributed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107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98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wrapText="1" shrinkToFit="1"/>
    </xf>
    <xf numFmtId="38" fontId="61" fillId="3" borderId="4" xfId="1" applyFont="1" applyFill="1" applyBorder="1" applyAlignment="1">
      <alignment horizontal="center" wrapText="1"/>
    </xf>
    <xf numFmtId="38" fontId="61" fillId="3" borderId="0" xfId="1" applyFont="1" applyFill="1" applyBorder="1" applyAlignment="1">
      <alignment horizontal="center" wrapText="1"/>
    </xf>
    <xf numFmtId="38" fontId="61" fillId="3" borderId="8" xfId="1" applyFont="1" applyFill="1" applyBorder="1" applyAlignment="1">
      <alignment horizontal="center" wrapText="1"/>
    </xf>
    <xf numFmtId="38" fontId="61" fillId="3" borderId="9" xfId="1" applyFont="1" applyFill="1" applyBorder="1" applyAlignment="1">
      <alignment horizontal="center" wrapText="1"/>
    </xf>
    <xf numFmtId="38" fontId="51" fillId="3" borderId="4" xfId="1" applyFont="1" applyFill="1" applyBorder="1" applyAlignment="1">
      <alignment horizontal="center" wrapText="1"/>
    </xf>
    <xf numFmtId="38" fontId="51" fillId="3" borderId="0" xfId="1" applyFont="1" applyFill="1" applyBorder="1" applyAlignment="1">
      <alignment horizontal="center" wrapText="1"/>
    </xf>
    <xf numFmtId="38" fontId="51" fillId="3" borderId="8" xfId="1" applyFont="1" applyFill="1" applyBorder="1" applyAlignment="1">
      <alignment horizontal="center" wrapText="1"/>
    </xf>
    <xf numFmtId="38" fontId="51" fillId="3" borderId="9" xfId="1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57" fillId="3" borderId="46" xfId="0" applyFont="1" applyFill="1" applyBorder="1" applyAlignment="1">
      <alignment horizontal="left" vertical="center"/>
    </xf>
    <xf numFmtId="0" fontId="57" fillId="3" borderId="96" xfId="0" applyFont="1" applyFill="1" applyBorder="1" applyAlignment="1">
      <alignment horizontal="left" vertical="center"/>
    </xf>
    <xf numFmtId="0" fontId="9" fillId="0" borderId="90" xfId="0" applyFont="1" applyFill="1" applyBorder="1" applyAlignment="1">
      <alignment horizontal="left" vertical="center" wrapText="1" shrinkToFit="1"/>
    </xf>
    <xf numFmtId="0" fontId="9" fillId="0" borderId="91" xfId="0" applyFont="1" applyFill="1" applyBorder="1" applyAlignment="1">
      <alignment horizontal="left" vertical="center" wrapText="1" shrinkToFit="1"/>
    </xf>
    <xf numFmtId="0" fontId="9" fillId="0" borderId="92" xfId="0" applyFont="1" applyFill="1" applyBorder="1" applyAlignment="1">
      <alignment horizontal="left" vertical="center" wrapText="1" shrinkToFit="1"/>
    </xf>
    <xf numFmtId="0" fontId="58" fillId="3" borderId="93" xfId="0" applyFont="1" applyFill="1" applyBorder="1" applyAlignment="1">
      <alignment horizontal="left" vertical="center" wrapText="1" shrinkToFit="1"/>
    </xf>
    <xf numFmtId="0" fontId="8" fillId="3" borderId="91" xfId="0" applyFont="1" applyFill="1" applyBorder="1" applyAlignment="1">
      <alignment horizontal="left" vertical="center" wrapText="1" shrinkToFit="1"/>
    </xf>
    <xf numFmtId="0" fontId="8" fillId="3" borderId="94" xfId="0" applyFont="1" applyFill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9" fillId="0" borderId="102" xfId="0" applyFont="1" applyFill="1" applyBorder="1" applyAlignment="1">
      <alignment horizontal="center" vertical="center" wrapText="1"/>
    </xf>
    <xf numFmtId="0" fontId="56" fillId="3" borderId="12" xfId="0" applyFont="1" applyFill="1" applyBorder="1" applyAlignment="1">
      <alignment horizontal="left" vertical="center"/>
    </xf>
    <xf numFmtId="0" fontId="56" fillId="3" borderId="13" xfId="0" applyFont="1" applyFill="1" applyBorder="1" applyAlignment="1">
      <alignment horizontal="left" vertical="center"/>
    </xf>
    <xf numFmtId="0" fontId="56" fillId="3" borderId="15" xfId="0" applyFont="1" applyFill="1" applyBorder="1" applyAlignment="1">
      <alignment horizontal="left" vertical="center"/>
    </xf>
    <xf numFmtId="0" fontId="56" fillId="3" borderId="0" xfId="0" applyFont="1" applyFill="1" applyBorder="1" applyAlignment="1">
      <alignment horizontal="left" vertical="center"/>
    </xf>
    <xf numFmtId="38" fontId="45" fillId="0" borderId="30" xfId="1" applyFont="1" applyFill="1" applyBorder="1" applyAlignment="1">
      <alignment horizontal="right"/>
    </xf>
    <xf numFmtId="38" fontId="45" fillId="0" borderId="84" xfId="0" applyNumberFormat="1" applyFont="1" applyFill="1" applyBorder="1" applyAlignment="1">
      <alignment horizontal="right"/>
    </xf>
    <xf numFmtId="0" fontId="10" fillId="0" borderId="73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38" fontId="38" fillId="0" borderId="7" xfId="1" applyFont="1" applyFill="1" applyBorder="1" applyAlignment="1">
      <alignment horizontal="center" vertical="center"/>
    </xf>
    <xf numFmtId="38" fontId="38" fillId="0" borderId="2" xfId="1" applyFont="1" applyFill="1" applyBorder="1" applyAlignment="1">
      <alignment horizontal="center" vertical="center"/>
    </xf>
    <xf numFmtId="0" fontId="50" fillId="3" borderId="4" xfId="0" applyFont="1" applyFill="1" applyBorder="1" applyAlignment="1">
      <alignment horizontal="center"/>
    </xf>
    <xf numFmtId="0" fontId="50" fillId="3" borderId="0" xfId="0" applyFont="1" applyFill="1" applyBorder="1" applyAlignment="1">
      <alignment horizontal="center"/>
    </xf>
    <xf numFmtId="0" fontId="50" fillId="3" borderId="8" xfId="0" applyFont="1" applyFill="1" applyBorder="1" applyAlignment="1">
      <alignment horizontal="center"/>
    </xf>
    <xf numFmtId="0" fontId="50" fillId="3" borderId="9" xfId="0" applyFont="1" applyFill="1" applyBorder="1" applyAlignment="1">
      <alignment horizontal="center"/>
    </xf>
    <xf numFmtId="0" fontId="52" fillId="2" borderId="7" xfId="0" applyFont="1" applyFill="1" applyBorder="1" applyAlignment="1">
      <alignment horizontal="center" wrapText="1"/>
    </xf>
    <xf numFmtId="0" fontId="52" fillId="2" borderId="4" xfId="0" applyFont="1" applyFill="1" applyBorder="1" applyAlignment="1">
      <alignment horizontal="center" wrapText="1"/>
    </xf>
    <xf numFmtId="38" fontId="45" fillId="3" borderId="67" xfId="1" applyFont="1" applyFill="1" applyBorder="1" applyAlignment="1">
      <alignment horizontal="center" vertical="center" shrinkToFit="1"/>
    </xf>
    <xf numFmtId="38" fontId="45" fillId="3" borderId="28" xfId="1" applyFont="1" applyFill="1" applyBorder="1" applyAlignment="1">
      <alignment horizontal="center" vertical="center" shrinkToFit="1"/>
    </xf>
    <xf numFmtId="0" fontId="20" fillId="0" borderId="100" xfId="0" applyFont="1" applyFill="1" applyBorder="1" applyAlignment="1">
      <alignment horizontal="center"/>
    </xf>
    <xf numFmtId="0" fontId="31" fillId="0" borderId="127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38" fontId="44" fillId="0" borderId="4" xfId="1" applyFont="1" applyFill="1" applyBorder="1" applyAlignment="1">
      <alignment vertical="center" shrinkToFit="1"/>
    </xf>
    <xf numFmtId="38" fontId="44" fillId="0" borderId="27" xfId="1" applyFont="1" applyFill="1" applyBorder="1" applyAlignment="1">
      <alignment vertical="center" shrinkToFit="1"/>
    </xf>
    <xf numFmtId="38" fontId="38" fillId="0" borderId="0" xfId="1" applyFont="1" applyFill="1" applyBorder="1" applyAlignment="1">
      <alignment horizontal="center" vertical="center" shrinkToFit="1"/>
    </xf>
    <xf numFmtId="38" fontId="38" fillId="0" borderId="100" xfId="1" applyFont="1" applyFill="1" applyBorder="1" applyAlignment="1">
      <alignment horizontal="center" vertical="center"/>
    </xf>
    <xf numFmtId="38" fontId="45" fillId="0" borderId="67" xfId="1" applyFont="1" applyFill="1" applyBorder="1" applyAlignment="1">
      <alignment horizontal="center" vertical="center" wrapText="1"/>
    </xf>
    <xf numFmtId="38" fontId="45" fillId="0" borderId="28" xfId="1" applyFont="1" applyFill="1" applyBorder="1" applyAlignment="1">
      <alignment horizontal="center" vertical="center" wrapText="1"/>
    </xf>
    <xf numFmtId="38" fontId="45" fillId="0" borderId="59" xfId="1" applyFont="1" applyFill="1" applyBorder="1" applyAlignment="1">
      <alignment horizontal="center" vertical="center" wrapText="1"/>
    </xf>
    <xf numFmtId="38" fontId="44" fillId="0" borderId="4" xfId="1" applyFont="1" applyFill="1" applyBorder="1" applyAlignment="1">
      <alignment horizontal="center" vertical="center"/>
    </xf>
    <xf numFmtId="38" fontId="44" fillId="0" borderId="0" xfId="1" applyFont="1" applyFill="1" applyBorder="1" applyAlignment="1">
      <alignment horizontal="center" vertical="center"/>
    </xf>
    <xf numFmtId="38" fontId="44" fillId="0" borderId="5" xfId="1" applyFont="1" applyFill="1" applyBorder="1" applyAlignment="1">
      <alignment horizontal="center" vertical="center"/>
    </xf>
    <xf numFmtId="0" fontId="44" fillId="2" borderId="78" xfId="0" applyFont="1" applyFill="1" applyBorder="1" applyAlignment="1">
      <alignment horizontal="center" vertical="center" wrapText="1" shrinkToFit="1"/>
    </xf>
    <xf numFmtId="0" fontId="44" fillId="2" borderId="13" xfId="0" applyFont="1" applyFill="1" applyBorder="1" applyAlignment="1">
      <alignment horizontal="center" vertical="center" wrapText="1" shrinkToFit="1"/>
    </xf>
    <xf numFmtId="0" fontId="44" fillId="2" borderId="68" xfId="0" applyFont="1" applyFill="1" applyBorder="1" applyAlignment="1">
      <alignment horizontal="center" vertical="center" wrapText="1" shrinkToFit="1"/>
    </xf>
    <xf numFmtId="0" fontId="44" fillId="2" borderId="86" xfId="0" applyFont="1" applyFill="1" applyBorder="1" applyAlignment="1">
      <alignment horizontal="center" vertical="center" wrapText="1" shrinkToFit="1"/>
    </xf>
    <xf numFmtId="0" fontId="44" fillId="2" borderId="0" xfId="0" applyFont="1" applyFill="1" applyBorder="1" applyAlignment="1">
      <alignment horizontal="center" vertical="center" wrapText="1" shrinkToFit="1"/>
    </xf>
    <xf numFmtId="0" fontId="44" fillId="2" borderId="5" xfId="0" applyFont="1" applyFill="1" applyBorder="1" applyAlignment="1">
      <alignment horizontal="center" vertical="center" wrapText="1" shrinkToFit="1"/>
    </xf>
    <xf numFmtId="38" fontId="44" fillId="2" borderId="69" xfId="1" applyFont="1" applyFill="1" applyBorder="1" applyAlignment="1">
      <alignment horizontal="center" vertical="center" shrinkToFit="1"/>
    </xf>
    <xf numFmtId="38" fontId="44" fillId="2" borderId="13" xfId="1" applyFont="1" applyFill="1" applyBorder="1" applyAlignment="1">
      <alignment horizontal="center" vertical="center" shrinkToFit="1"/>
    </xf>
    <xf numFmtId="38" fontId="44" fillId="2" borderId="68" xfId="1" applyFont="1" applyFill="1" applyBorder="1" applyAlignment="1">
      <alignment horizontal="center" vertical="center" shrinkToFit="1"/>
    </xf>
    <xf numFmtId="38" fontId="44" fillId="2" borderId="27" xfId="1" applyFont="1" applyFill="1" applyBorder="1" applyAlignment="1">
      <alignment horizontal="center" vertical="center" shrinkToFit="1"/>
    </xf>
    <xf numFmtId="38" fontId="44" fillId="2" borderId="26" xfId="1" applyFont="1" applyFill="1" applyBorder="1" applyAlignment="1">
      <alignment horizontal="center" vertical="center" shrinkToFit="1"/>
    </xf>
    <xf numFmtId="38" fontId="44" fillId="2" borderId="70" xfId="1" applyFont="1" applyFill="1" applyBorder="1" applyAlignment="1">
      <alignment horizontal="center" vertical="center" shrinkToFit="1"/>
    </xf>
    <xf numFmtId="38" fontId="44" fillId="0" borderId="69" xfId="1" applyFont="1" applyFill="1" applyBorder="1" applyAlignment="1">
      <alignment horizontal="center" vertical="center" shrinkToFit="1"/>
    </xf>
    <xf numFmtId="38" fontId="44" fillId="0" borderId="13" xfId="1" applyFont="1" applyFill="1" applyBorder="1" applyAlignment="1">
      <alignment horizontal="center" vertical="center" shrinkToFit="1"/>
    </xf>
    <xf numFmtId="38" fontId="44" fillId="0" borderId="68" xfId="1" applyFont="1" applyFill="1" applyBorder="1" applyAlignment="1">
      <alignment horizontal="center" vertical="center" shrinkToFit="1"/>
    </xf>
    <xf numFmtId="38" fontId="44" fillId="0" borderId="27" xfId="1" applyFont="1" applyFill="1" applyBorder="1" applyAlignment="1">
      <alignment horizontal="center" vertical="center" shrinkToFit="1"/>
    </xf>
    <xf numFmtId="38" fontId="44" fillId="0" borderId="26" xfId="1" applyFont="1" applyFill="1" applyBorder="1" applyAlignment="1">
      <alignment horizontal="center" vertical="center" shrinkToFit="1"/>
    </xf>
    <xf numFmtId="38" fontId="44" fillId="0" borderId="70" xfId="1" applyFont="1" applyFill="1" applyBorder="1" applyAlignment="1">
      <alignment horizontal="center" vertical="center" shrinkToFit="1"/>
    </xf>
    <xf numFmtId="38" fontId="38" fillId="2" borderId="69" xfId="1" applyFont="1" applyFill="1" applyBorder="1" applyAlignment="1">
      <alignment horizontal="center" vertical="center" shrinkToFit="1"/>
    </xf>
    <xf numFmtId="38" fontId="38" fillId="2" borderId="13" xfId="1" applyFont="1" applyFill="1" applyBorder="1" applyAlignment="1">
      <alignment horizontal="center" vertical="center" shrinkToFit="1"/>
    </xf>
    <xf numFmtId="0" fontId="45" fillId="3" borderId="86" xfId="0" applyFont="1" applyFill="1" applyBorder="1" applyAlignment="1">
      <alignment horizontal="center" vertical="center" wrapText="1" shrinkToFit="1"/>
    </xf>
    <xf numFmtId="0" fontId="45" fillId="3" borderId="0" xfId="0" applyFont="1" applyFill="1" applyBorder="1" applyAlignment="1">
      <alignment horizontal="center" vertical="center" wrapText="1" shrinkToFit="1"/>
    </xf>
    <xf numFmtId="0" fontId="45" fillId="3" borderId="5" xfId="0" applyFont="1" applyFill="1" applyBorder="1" applyAlignment="1">
      <alignment horizontal="center" vertical="center" wrapText="1" shrinkToFit="1"/>
    </xf>
    <xf numFmtId="0" fontId="45" fillId="3" borderId="115" xfId="0" applyFont="1" applyFill="1" applyBorder="1" applyAlignment="1">
      <alignment horizontal="center" vertical="center" wrapText="1" shrinkToFit="1"/>
    </xf>
    <xf numFmtId="0" fontId="45" fillId="3" borderId="53" xfId="0" applyFont="1" applyFill="1" applyBorder="1" applyAlignment="1">
      <alignment horizontal="center" vertical="center" wrapText="1" shrinkToFit="1"/>
    </xf>
    <xf numFmtId="0" fontId="45" fillId="3" borderId="72" xfId="0" applyFont="1" applyFill="1" applyBorder="1" applyAlignment="1">
      <alignment horizontal="center" vertical="center" wrapText="1" shrinkToFit="1"/>
    </xf>
    <xf numFmtId="38" fontId="45" fillId="3" borderId="59" xfId="1" applyFont="1" applyFill="1" applyBorder="1" applyAlignment="1">
      <alignment horizontal="center" vertical="center" shrinkToFit="1"/>
    </xf>
    <xf numFmtId="38" fontId="45" fillId="3" borderId="71" xfId="1" applyFont="1" applyFill="1" applyBorder="1" applyAlignment="1">
      <alignment horizontal="center" vertical="center" shrinkToFit="1"/>
    </xf>
    <xf numFmtId="38" fontId="45" fillId="3" borderId="53" xfId="1" applyFont="1" applyFill="1" applyBorder="1" applyAlignment="1">
      <alignment horizontal="center" vertical="center" shrinkToFit="1"/>
    </xf>
    <xf numFmtId="38" fontId="45" fillId="3" borderId="72" xfId="1" applyFont="1" applyFill="1" applyBorder="1" applyAlignment="1">
      <alignment horizontal="center" vertical="center" shrinkToFit="1"/>
    </xf>
    <xf numFmtId="38" fontId="45" fillId="0" borderId="4" xfId="1" applyFont="1" applyFill="1" applyBorder="1" applyAlignment="1">
      <alignment horizontal="center" vertical="center" shrinkToFit="1"/>
    </xf>
    <xf numFmtId="38" fontId="45" fillId="0" borderId="0" xfId="1" applyFont="1" applyFill="1" applyBorder="1" applyAlignment="1">
      <alignment horizontal="center" vertical="center" shrinkToFit="1"/>
    </xf>
    <xf numFmtId="38" fontId="45" fillId="0" borderId="5" xfId="1" applyFont="1" applyFill="1" applyBorder="1" applyAlignment="1">
      <alignment horizontal="center" vertical="center" shrinkToFit="1"/>
    </xf>
    <xf numFmtId="38" fontId="45" fillId="0" borderId="71" xfId="1" applyFont="1" applyFill="1" applyBorder="1" applyAlignment="1">
      <alignment horizontal="center" vertical="center" shrinkToFit="1"/>
    </xf>
    <xf numFmtId="38" fontId="45" fillId="0" borderId="72" xfId="1" applyFont="1" applyFill="1" applyBorder="1" applyAlignment="1">
      <alignment horizontal="center" vertical="center" shrinkToFit="1"/>
    </xf>
    <xf numFmtId="38" fontId="45" fillId="3" borderId="4" xfId="1" applyFont="1" applyFill="1" applyBorder="1" applyAlignment="1">
      <alignment horizontal="center" vertical="center" shrinkToFit="1"/>
    </xf>
    <xf numFmtId="38" fontId="45" fillId="3" borderId="0" xfId="1" applyFont="1" applyFill="1" applyBorder="1" applyAlignment="1">
      <alignment horizontal="center" vertical="center" shrinkToFit="1"/>
    </xf>
    <xf numFmtId="38" fontId="38" fillId="0" borderId="35" xfId="0" applyNumberFormat="1" applyFont="1" applyFill="1" applyBorder="1" applyAlignment="1">
      <alignment horizontal="right"/>
    </xf>
    <xf numFmtId="38" fontId="43" fillId="0" borderId="30" xfId="0" applyNumberFormat="1" applyFont="1" applyFill="1" applyBorder="1" applyAlignment="1">
      <alignment horizontal="right"/>
    </xf>
    <xf numFmtId="38" fontId="38" fillId="0" borderId="29" xfId="0" applyNumberFormat="1" applyFont="1" applyFill="1" applyBorder="1" applyAlignment="1">
      <alignment horizontal="right"/>
    </xf>
    <xf numFmtId="0" fontId="38" fillId="0" borderId="29" xfId="0" applyFont="1" applyFill="1" applyBorder="1" applyAlignment="1">
      <alignment horizontal="right"/>
    </xf>
    <xf numFmtId="38" fontId="43" fillId="0" borderId="30" xfId="1" applyFont="1" applyFill="1" applyBorder="1" applyAlignment="1">
      <alignment horizontal="right"/>
    </xf>
    <xf numFmtId="38" fontId="45" fillId="0" borderId="111" xfId="1" applyFont="1" applyFill="1" applyBorder="1" applyAlignment="1">
      <alignment horizontal="center" vertical="center" shrinkToFit="1"/>
    </xf>
    <xf numFmtId="38" fontId="45" fillId="0" borderId="100" xfId="1" applyFont="1" applyFill="1" applyBorder="1" applyAlignment="1">
      <alignment horizontal="center" vertical="center" shrinkToFit="1"/>
    </xf>
    <xf numFmtId="38" fontId="43" fillId="0" borderId="84" xfId="0" applyNumberFormat="1" applyFont="1" applyFill="1" applyBorder="1" applyAlignment="1">
      <alignment horizontal="right"/>
    </xf>
    <xf numFmtId="38" fontId="44" fillId="0" borderId="103" xfId="1" applyFont="1" applyFill="1" applyBorder="1" applyAlignment="1">
      <alignment horizontal="center" vertical="center" shrinkToFit="1"/>
    </xf>
    <xf numFmtId="38" fontId="44" fillId="0" borderId="110" xfId="1" applyFont="1" applyFill="1" applyBorder="1" applyAlignment="1">
      <alignment horizontal="center" vertical="center" shrinkToFit="1"/>
    </xf>
    <xf numFmtId="38" fontId="38" fillId="0" borderId="70" xfId="1" applyFont="1" applyFill="1" applyBorder="1" applyAlignment="1">
      <alignment horizontal="center" vertical="center" shrinkToFit="1"/>
    </xf>
    <xf numFmtId="38" fontId="45" fillId="0" borderId="116" xfId="1" applyFont="1" applyFill="1" applyBorder="1" applyAlignment="1">
      <alignment horizontal="center" vertical="center" shrinkToFit="1"/>
    </xf>
    <xf numFmtId="38" fontId="45" fillId="0" borderId="77" xfId="1" applyFont="1" applyFill="1" applyBorder="1" applyAlignment="1">
      <alignment horizontal="center" vertical="center" shrinkToFit="1"/>
    </xf>
    <xf numFmtId="38" fontId="45" fillId="0" borderId="10" xfId="1" applyFont="1" applyFill="1" applyBorder="1" applyAlignment="1">
      <alignment horizontal="center" vertical="center" shrinkToFit="1"/>
    </xf>
    <xf numFmtId="38" fontId="45" fillId="3" borderId="5" xfId="1" applyFont="1" applyFill="1" applyBorder="1" applyAlignment="1">
      <alignment horizontal="center" vertical="center" shrinkToFit="1"/>
    </xf>
    <xf numFmtId="38" fontId="38" fillId="2" borderId="4" xfId="1" applyFont="1" applyFill="1" applyBorder="1" applyAlignment="1">
      <alignment horizontal="center" vertical="center" shrinkToFit="1"/>
    </xf>
    <xf numFmtId="38" fontId="38" fillId="2" borderId="0" xfId="1" applyFont="1" applyFill="1" applyBorder="1" applyAlignment="1">
      <alignment horizontal="center" vertical="center" shrinkToFit="1"/>
    </xf>
    <xf numFmtId="38" fontId="38" fillId="2" borderId="68" xfId="1" applyFont="1" applyFill="1" applyBorder="1" applyAlignment="1">
      <alignment horizontal="center" vertical="center" shrinkToFit="1"/>
    </xf>
    <xf numFmtId="38" fontId="38" fillId="2" borderId="27" xfId="1" applyFont="1" applyFill="1" applyBorder="1" applyAlignment="1">
      <alignment horizontal="center" vertical="center" shrinkToFit="1"/>
    </xf>
    <xf numFmtId="38" fontId="38" fillId="2" borderId="26" xfId="1" applyFont="1" applyFill="1" applyBorder="1" applyAlignment="1">
      <alignment horizontal="center" vertical="center" shrinkToFit="1"/>
    </xf>
    <xf numFmtId="38" fontId="38" fillId="2" borderId="70" xfId="1" applyFont="1" applyFill="1" applyBorder="1" applyAlignment="1">
      <alignment horizontal="center" vertical="center" shrinkToFit="1"/>
    </xf>
    <xf numFmtId="38" fontId="38" fillId="0" borderId="68" xfId="1" applyFont="1" applyFill="1" applyBorder="1" applyAlignment="1">
      <alignment horizontal="center" vertical="center" shrinkToFit="1"/>
    </xf>
    <xf numFmtId="0" fontId="45" fillId="3" borderId="76" xfId="0" applyFont="1" applyFill="1" applyBorder="1" applyAlignment="1">
      <alignment horizontal="center" vertical="center" wrapText="1" shrinkToFit="1"/>
    </xf>
    <xf numFmtId="0" fontId="45" fillId="3" borderId="9" xfId="0" applyFont="1" applyFill="1" applyBorder="1" applyAlignment="1">
      <alignment horizontal="center" vertical="center" wrapText="1" shrinkToFit="1"/>
    </xf>
    <xf numFmtId="0" fontId="45" fillId="3" borderId="10" xfId="0" applyFont="1" applyFill="1" applyBorder="1" applyAlignment="1">
      <alignment horizontal="center" vertical="center" wrapText="1" shrinkToFit="1"/>
    </xf>
    <xf numFmtId="38" fontId="45" fillId="3" borderId="8" xfId="1" applyFont="1" applyFill="1" applyBorder="1" applyAlignment="1">
      <alignment horizontal="center" vertical="center" shrinkToFit="1"/>
    </xf>
    <xf numFmtId="38" fontId="45" fillId="3" borderId="9" xfId="1" applyFont="1" applyFill="1" applyBorder="1" applyAlignment="1">
      <alignment horizontal="center" vertical="center" shrinkToFit="1"/>
    </xf>
    <xf numFmtId="38" fontId="45" fillId="3" borderId="10" xfId="1" applyFont="1" applyFill="1" applyBorder="1" applyAlignment="1">
      <alignment horizontal="center" vertical="center" shrinkToFit="1"/>
    </xf>
    <xf numFmtId="38" fontId="38" fillId="0" borderId="103" xfId="1" applyFont="1" applyFill="1" applyBorder="1" applyAlignment="1">
      <alignment horizontal="center" vertical="center" shrinkToFit="1"/>
    </xf>
    <xf numFmtId="38" fontId="38" fillId="0" borderId="110" xfId="1" applyFont="1" applyFill="1" applyBorder="1" applyAlignment="1">
      <alignment horizontal="center" vertical="center" shrinkToFit="1"/>
    </xf>
    <xf numFmtId="38" fontId="38" fillId="0" borderId="4" xfId="1" applyFont="1" applyFill="1" applyBorder="1" applyAlignment="1">
      <alignment horizontal="center" vertical="center" shrinkToFit="1"/>
    </xf>
    <xf numFmtId="38" fontId="38" fillId="0" borderId="5" xfId="1" applyFont="1" applyFill="1" applyBorder="1" applyAlignment="1">
      <alignment horizontal="center" vertical="center" shrinkToFit="1"/>
    </xf>
    <xf numFmtId="38" fontId="38" fillId="0" borderId="100" xfId="1" applyFont="1" applyFill="1" applyBorder="1" applyAlignment="1">
      <alignment horizontal="center" vertical="center" shrinkToFit="1"/>
    </xf>
    <xf numFmtId="38" fontId="45" fillId="0" borderId="59" xfId="1" applyFont="1" applyFill="1" applyBorder="1" applyAlignment="1">
      <alignment horizontal="center" vertical="center" shrinkToFit="1"/>
    </xf>
    <xf numFmtId="38" fontId="45" fillId="0" borderId="67" xfId="1" applyFont="1" applyFill="1" applyBorder="1" applyAlignment="1">
      <alignment vertical="center" shrinkToFit="1"/>
    </xf>
    <xf numFmtId="38" fontId="45" fillId="0" borderId="8" xfId="1" applyFont="1" applyFill="1" applyBorder="1" applyAlignment="1">
      <alignment vertical="center" shrinkToFit="1"/>
    </xf>
    <xf numFmtId="38" fontId="45" fillId="0" borderId="111" xfId="1" applyFont="1" applyFill="1" applyBorder="1" applyAlignment="1">
      <alignment vertical="center" shrinkToFit="1"/>
    </xf>
    <xf numFmtId="38" fontId="45" fillId="0" borderId="77" xfId="1" applyFont="1" applyFill="1" applyBorder="1" applyAlignment="1">
      <alignment vertical="center" shrinkToFit="1"/>
    </xf>
    <xf numFmtId="38" fontId="38" fillId="2" borderId="5" xfId="1" applyFont="1" applyFill="1" applyBorder="1" applyAlignment="1">
      <alignment horizontal="center" vertical="center" shrinkToFit="1"/>
    </xf>
    <xf numFmtId="38" fontId="38" fillId="2" borderId="7" xfId="1" applyFont="1" applyFill="1" applyBorder="1" applyAlignment="1">
      <alignment horizontal="center" vertical="center" shrinkToFit="1"/>
    </xf>
    <xf numFmtId="38" fontId="38" fillId="2" borderId="2" xfId="1" applyFont="1" applyFill="1" applyBorder="1" applyAlignment="1">
      <alignment horizontal="center" vertical="center" shrinkToFit="1"/>
    </xf>
    <xf numFmtId="0" fontId="44" fillId="2" borderId="40" xfId="0" applyFont="1" applyFill="1" applyBorder="1" applyAlignment="1">
      <alignment vertical="center" shrinkToFit="1"/>
    </xf>
    <xf numFmtId="0" fontId="44" fillId="2" borderId="65" xfId="0" applyFont="1" applyFill="1" applyBorder="1" applyAlignment="1">
      <alignment vertical="center" shrinkToFit="1"/>
    </xf>
    <xf numFmtId="0" fontId="45" fillId="3" borderId="86" xfId="0" applyFont="1" applyFill="1" applyBorder="1" applyAlignment="1">
      <alignment vertical="center" wrapText="1" shrinkToFit="1"/>
    </xf>
    <xf numFmtId="0" fontId="45" fillId="3" borderId="0" xfId="0" applyFont="1" applyFill="1" applyBorder="1" applyAlignment="1">
      <alignment vertical="center" wrapText="1" shrinkToFit="1"/>
    </xf>
    <xf numFmtId="0" fontId="45" fillId="3" borderId="5" xfId="0" applyFont="1" applyFill="1" applyBorder="1" applyAlignment="1">
      <alignment vertical="center" wrapText="1" shrinkToFit="1"/>
    </xf>
    <xf numFmtId="0" fontId="45" fillId="3" borderId="76" xfId="0" applyFont="1" applyFill="1" applyBorder="1" applyAlignment="1">
      <alignment vertical="center" wrapText="1" shrinkToFit="1"/>
    </xf>
    <xf numFmtId="0" fontId="45" fillId="3" borderId="9" xfId="0" applyFont="1" applyFill="1" applyBorder="1" applyAlignment="1">
      <alignment vertical="center" wrapText="1" shrinkToFit="1"/>
    </xf>
    <xf numFmtId="0" fontId="45" fillId="3" borderId="10" xfId="0" applyFont="1" applyFill="1" applyBorder="1" applyAlignment="1">
      <alignment vertical="center" wrapText="1" shrinkToFit="1"/>
    </xf>
    <xf numFmtId="0" fontId="45" fillId="3" borderId="40" xfId="0" applyFont="1" applyFill="1" applyBorder="1" applyAlignment="1">
      <alignment vertical="center" shrinkToFit="1"/>
    </xf>
    <xf numFmtId="0" fontId="45" fillId="3" borderId="41" xfId="0" applyFont="1" applyFill="1" applyBorder="1" applyAlignment="1">
      <alignment vertical="center" shrinkToFit="1"/>
    </xf>
    <xf numFmtId="0" fontId="29" fillId="0" borderId="47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38" fontId="38" fillId="0" borderId="4" xfId="1" applyFont="1" applyFill="1" applyBorder="1" applyAlignment="1">
      <alignment vertical="center" shrinkToFit="1"/>
    </xf>
    <xf numFmtId="38" fontId="38" fillId="0" borderId="27" xfId="1" applyFont="1" applyFill="1" applyBorder="1" applyAlignment="1">
      <alignment vertical="center" shrinkToFit="1"/>
    </xf>
    <xf numFmtId="38" fontId="38" fillId="0" borderId="0" xfId="1" applyFont="1" applyFill="1" applyBorder="1" applyAlignment="1">
      <alignment vertical="center" shrinkToFit="1"/>
    </xf>
    <xf numFmtId="38" fontId="38" fillId="0" borderId="26" xfId="1" applyFont="1" applyFill="1" applyBorder="1" applyAlignment="1">
      <alignment vertical="center" shrinkToFit="1"/>
    </xf>
    <xf numFmtId="38" fontId="38" fillId="0" borderId="100" xfId="1" applyFont="1" applyFill="1" applyBorder="1" applyAlignment="1">
      <alignment vertical="center" shrinkToFit="1"/>
    </xf>
    <xf numFmtId="38" fontId="38" fillId="0" borderId="110" xfId="1" applyFont="1" applyFill="1" applyBorder="1" applyAlignment="1">
      <alignment vertical="center" shrinkToFit="1"/>
    </xf>
    <xf numFmtId="0" fontId="34" fillId="0" borderId="121" xfId="0" applyFont="1" applyFill="1" applyBorder="1" applyAlignment="1">
      <alignment horizontal="center"/>
    </xf>
    <xf numFmtId="0" fontId="35" fillId="0" borderId="43" xfId="0" applyFont="1" applyFill="1" applyBorder="1" applyAlignment="1">
      <alignment horizontal="center"/>
    </xf>
    <xf numFmtId="0" fontId="35" fillId="0" borderId="118" xfId="0" applyFont="1" applyFill="1" applyBorder="1" applyAlignment="1">
      <alignment horizontal="center"/>
    </xf>
    <xf numFmtId="38" fontId="53" fillId="3" borderId="4" xfId="1" applyFont="1" applyFill="1" applyBorder="1" applyAlignment="1">
      <alignment horizontal="center" wrapText="1"/>
    </xf>
    <xf numFmtId="38" fontId="53" fillId="3" borderId="0" xfId="1" applyFont="1" applyFill="1" applyBorder="1" applyAlignment="1">
      <alignment horizontal="center" wrapText="1"/>
    </xf>
    <xf numFmtId="38" fontId="53" fillId="3" borderId="8" xfId="1" applyFont="1" applyFill="1" applyBorder="1" applyAlignment="1">
      <alignment horizontal="center" wrapText="1"/>
    </xf>
    <xf numFmtId="38" fontId="53" fillId="3" borderId="9" xfId="1" applyFont="1" applyFill="1" applyBorder="1" applyAlignment="1">
      <alignment horizontal="center" wrapText="1"/>
    </xf>
    <xf numFmtId="0" fontId="8" fillId="3" borderId="93" xfId="0" applyFont="1" applyFill="1" applyBorder="1" applyAlignment="1">
      <alignment horizontal="left" vertical="center" wrapText="1" shrinkToFit="1"/>
    </xf>
    <xf numFmtId="0" fontId="8" fillId="3" borderId="128" xfId="0" applyFont="1" applyFill="1" applyBorder="1" applyAlignment="1">
      <alignment horizontal="left" vertical="center" wrapText="1" shrinkToFit="1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3" borderId="46" xfId="0" applyFont="1" applyFill="1" applyBorder="1" applyAlignment="1">
      <alignment horizontal="center" vertical="center"/>
    </xf>
    <xf numFmtId="0" fontId="22" fillId="3" borderId="46" xfId="0" applyFont="1" applyFill="1" applyBorder="1" applyAlignment="1">
      <alignment horizontal="left" vertical="center"/>
    </xf>
    <xf numFmtId="0" fontId="22" fillId="3" borderId="96" xfId="0" applyFont="1" applyFill="1" applyBorder="1" applyAlignment="1">
      <alignment horizontal="left" vertical="center"/>
    </xf>
    <xf numFmtId="0" fontId="55" fillId="0" borderId="47" xfId="0" applyFont="1" applyBorder="1" applyAlignment="1">
      <alignment horizontal="left" vertical="top" wrapText="1"/>
    </xf>
    <xf numFmtId="0" fontId="55" fillId="0" borderId="48" xfId="0" applyFont="1" applyBorder="1" applyAlignment="1">
      <alignment horizontal="left" vertical="top" wrapText="1"/>
    </xf>
    <xf numFmtId="0" fontId="55" fillId="0" borderId="34" xfId="0" applyFont="1" applyBorder="1" applyAlignment="1">
      <alignment horizontal="left" vertical="top" wrapText="1"/>
    </xf>
    <xf numFmtId="0" fontId="52" fillId="2" borderId="7" xfId="0" applyFont="1" applyFill="1" applyBorder="1" applyAlignment="1">
      <alignment horizontal="center"/>
    </xf>
    <xf numFmtId="0" fontId="52" fillId="2" borderId="2" xfId="0" applyFont="1" applyFill="1" applyBorder="1" applyAlignment="1">
      <alignment horizontal="center"/>
    </xf>
    <xf numFmtId="0" fontId="52" fillId="2" borderId="4" xfId="0" applyFont="1" applyFill="1" applyBorder="1" applyAlignment="1">
      <alignment horizontal="center"/>
    </xf>
    <xf numFmtId="0" fontId="52" fillId="2" borderId="0" xfId="0" applyFont="1" applyFill="1" applyBorder="1" applyAlignment="1">
      <alignment horizontal="center"/>
    </xf>
    <xf numFmtId="0" fontId="53" fillId="3" borderId="4" xfId="0" applyFont="1" applyFill="1" applyBorder="1" applyAlignment="1">
      <alignment horizontal="center"/>
    </xf>
    <xf numFmtId="0" fontId="53" fillId="3" borderId="0" xfId="0" applyFont="1" applyFill="1" applyBorder="1" applyAlignment="1">
      <alignment horizontal="center"/>
    </xf>
    <xf numFmtId="0" fontId="53" fillId="3" borderId="8" xfId="0" applyFont="1" applyFill="1" applyBorder="1" applyAlignment="1">
      <alignment horizontal="center"/>
    </xf>
    <xf numFmtId="0" fontId="53" fillId="3" borderId="9" xfId="0" applyFont="1" applyFill="1" applyBorder="1" applyAlignment="1">
      <alignment horizontal="center"/>
    </xf>
    <xf numFmtId="0" fontId="34" fillId="0" borderId="119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9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0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00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 textRotation="255" wrapText="1"/>
    </xf>
    <xf numFmtId="0" fontId="11" fillId="0" borderId="32" xfId="0" applyFont="1" applyBorder="1" applyAlignment="1">
      <alignment vertical="center" wrapText="1"/>
    </xf>
    <xf numFmtId="0" fontId="11" fillId="0" borderId="112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1" fillId="0" borderId="100" xfId="0" applyFont="1" applyBorder="1" applyAlignment="1">
      <alignment wrapText="1"/>
    </xf>
    <xf numFmtId="0" fontId="11" fillId="0" borderId="21" xfId="0" applyFont="1" applyBorder="1" applyAlignment="1"/>
    <xf numFmtId="0" fontId="11" fillId="0" borderId="120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CCFF"/>
      <color rgb="FFCCFFFF"/>
      <color rgb="FFFFFFCC"/>
      <color rgb="FF0000FF"/>
      <color rgb="FFFFFF99"/>
      <color rgb="FF006600"/>
      <color rgb="FF008000"/>
      <color rgb="FF00FFFF"/>
      <color rgb="FFCCFF99"/>
      <color rgb="FFFF44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224526</xdr:colOff>
      <xdr:row>52</xdr:row>
      <xdr:rowOff>139578</xdr:rowOff>
    </xdr:from>
    <xdr:to>
      <xdr:col>17</xdr:col>
      <xdr:colOff>72886</xdr:colOff>
      <xdr:row>54</xdr:row>
      <xdr:rowOff>168122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6194630" y="10569039"/>
          <a:ext cx="1365734" cy="571883"/>
        </a:xfrm>
        <a:prstGeom prst="wedgeRoundRectCallout">
          <a:avLst>
            <a:gd name="adj1" fmla="val 54313"/>
            <a:gd name="adj2" fmla="val 9469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</a:rPr>
            <a:t>補助申請額を補助金等交付申請書の様式に記入してください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。</a:t>
          </a:r>
        </a:p>
      </xdr:txBody>
    </xdr:sp>
    <xdr:clientData/>
  </xdr:twoCellAnchor>
  <xdr:twoCellAnchor>
    <xdr:from>
      <xdr:col>6</xdr:col>
      <xdr:colOff>282933</xdr:colOff>
      <xdr:row>14</xdr:row>
      <xdr:rowOff>161364</xdr:rowOff>
    </xdr:from>
    <xdr:to>
      <xdr:col>12</xdr:col>
      <xdr:colOff>153570</xdr:colOff>
      <xdr:row>16</xdr:row>
      <xdr:rowOff>172278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4066429" y="3613555"/>
          <a:ext cx="2057245" cy="368723"/>
        </a:xfrm>
        <a:prstGeom prst="wedgeRoundRectCallout">
          <a:avLst>
            <a:gd name="adj1" fmla="val -76972"/>
            <a:gd name="adj2" fmla="val 1571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既存浄化槽転用雨水貯留槽を申請する場合に入力してください。</a:t>
          </a:r>
        </a:p>
      </xdr:txBody>
    </xdr:sp>
    <xdr:clientData/>
  </xdr:twoCellAnchor>
  <xdr:twoCellAnchor>
    <xdr:from>
      <xdr:col>9</xdr:col>
      <xdr:colOff>190799</xdr:colOff>
      <xdr:row>5</xdr:row>
      <xdr:rowOff>8943</xdr:rowOff>
    </xdr:from>
    <xdr:to>
      <xdr:col>16</xdr:col>
      <xdr:colOff>26505</xdr:colOff>
      <xdr:row>6</xdr:row>
      <xdr:rowOff>337930</xdr:rowOff>
    </xdr:to>
    <xdr:sp macro="" textlink="">
      <xdr:nvSpPr>
        <xdr:cNvPr id="10" name="AutoShape 7"/>
        <xdr:cNvSpPr>
          <a:spLocks noChangeArrowheads="1"/>
        </xdr:cNvSpPr>
      </xdr:nvSpPr>
      <xdr:spPr bwMode="auto">
        <a:xfrm>
          <a:off x="5120608" y="1267900"/>
          <a:ext cx="2101827" cy="388621"/>
        </a:xfrm>
        <a:prstGeom prst="wedgeRoundRectCallout">
          <a:avLst>
            <a:gd name="adj1" fmla="val 1974"/>
            <a:gd name="adj2" fmla="val 7439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申請する土地の住所を記入してください。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交付申請書の施工場所と同じになります。</a:t>
          </a:r>
        </a:p>
      </xdr:txBody>
    </xdr:sp>
    <xdr:clientData/>
  </xdr:twoCellAnchor>
  <xdr:twoCellAnchor>
    <xdr:from>
      <xdr:col>1</xdr:col>
      <xdr:colOff>26144</xdr:colOff>
      <xdr:row>1</xdr:row>
      <xdr:rowOff>163287</xdr:rowOff>
    </xdr:from>
    <xdr:to>
      <xdr:col>5</xdr:col>
      <xdr:colOff>165292</xdr:colOff>
      <xdr:row>3</xdr:row>
      <xdr:rowOff>217715</xdr:rowOff>
    </xdr:to>
    <xdr:sp macro="" textlink="">
      <xdr:nvSpPr>
        <xdr:cNvPr id="26" name="角丸四角形 25"/>
        <xdr:cNvSpPr/>
      </xdr:nvSpPr>
      <xdr:spPr bwMode="auto">
        <a:xfrm>
          <a:off x="1354201" y="337458"/>
          <a:ext cx="2131234" cy="489857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自動計算箇所について、必ず計算結果の確認をして下さい。</a:t>
          </a:r>
        </a:p>
      </xdr:txBody>
    </xdr:sp>
    <xdr:clientData/>
  </xdr:twoCellAnchor>
  <xdr:twoCellAnchor>
    <xdr:from>
      <xdr:col>15</xdr:col>
      <xdr:colOff>202680</xdr:colOff>
      <xdr:row>1</xdr:row>
      <xdr:rowOff>119269</xdr:rowOff>
    </xdr:from>
    <xdr:to>
      <xdr:col>19</xdr:col>
      <xdr:colOff>668846</xdr:colOff>
      <xdr:row>4</xdr:row>
      <xdr:rowOff>63532</xdr:rowOff>
    </xdr:to>
    <xdr:sp macro="" textlink="">
      <xdr:nvSpPr>
        <xdr:cNvPr id="21" name="角丸四角形 20"/>
        <xdr:cNvSpPr/>
      </xdr:nvSpPr>
      <xdr:spPr bwMode="auto">
        <a:xfrm>
          <a:off x="7100437" y="291547"/>
          <a:ext cx="2202200" cy="706263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5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</a:t>
          </a:r>
          <a:r>
            <a:rPr kumimoji="1" lang="en-US" altLang="ja-JP" sz="1050" b="1" u="none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50" b="1" u="none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水色の必要箇所を入力　　</a:t>
          </a:r>
          <a:endParaRPr kumimoji="1" lang="en-US" altLang="ja-JP" sz="1050" b="1" u="none">
            <a:solidFill>
              <a:srgbClr val="0000FF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 b="1" u="none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して下さい。 </a:t>
          </a:r>
          <a:endParaRPr kumimoji="1" lang="en-US" altLang="ja-JP" sz="1050" b="1" u="none">
            <a:solidFill>
              <a:srgbClr val="0000FF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 b="1" u="none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ピンクは変更入力です。</a:t>
          </a:r>
          <a:endParaRPr kumimoji="1" lang="en-US" altLang="ja-JP" sz="1050" b="1" u="none">
            <a:solidFill>
              <a:srgbClr val="0000FF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050" b="1" u="none">
            <a:solidFill>
              <a:srgbClr val="0000FF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050" b="1" u="none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</xdr:col>
      <xdr:colOff>40930</xdr:colOff>
      <xdr:row>2</xdr:row>
      <xdr:rowOff>3116</xdr:rowOff>
    </xdr:from>
    <xdr:to>
      <xdr:col>17</xdr:col>
      <xdr:colOff>177738</xdr:colOff>
      <xdr:row>2</xdr:row>
      <xdr:rowOff>195273</xdr:rowOff>
    </xdr:to>
    <xdr:sp macro="" textlink="">
      <xdr:nvSpPr>
        <xdr:cNvPr id="12" name="正方形/長方形 11"/>
        <xdr:cNvSpPr/>
      </xdr:nvSpPr>
      <xdr:spPr bwMode="auto">
        <a:xfrm>
          <a:off x="7236860" y="367551"/>
          <a:ext cx="428356" cy="192157"/>
        </a:xfrm>
        <a:prstGeom prst="rect">
          <a:avLst/>
        </a:pr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18223</xdr:colOff>
      <xdr:row>22</xdr:row>
      <xdr:rowOff>77232</xdr:rowOff>
    </xdr:from>
    <xdr:to>
      <xdr:col>5</xdr:col>
      <xdr:colOff>238540</xdr:colOff>
      <xdr:row>24</xdr:row>
      <xdr:rowOff>59635</xdr:rowOff>
    </xdr:to>
    <xdr:sp macro="" textlink="">
      <xdr:nvSpPr>
        <xdr:cNvPr id="18" name="AutoShape 6"/>
        <xdr:cNvSpPr>
          <a:spLocks noChangeArrowheads="1"/>
        </xdr:cNvSpPr>
      </xdr:nvSpPr>
      <xdr:spPr bwMode="auto">
        <a:xfrm>
          <a:off x="2509632" y="4934154"/>
          <a:ext cx="1048578" cy="360090"/>
        </a:xfrm>
        <a:prstGeom prst="wedgeRoundRectCallout">
          <a:avLst>
            <a:gd name="adj1" fmla="val 39429"/>
            <a:gd name="adj2" fmla="val 13283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</a:rPr>
            <a:t>単位をプルダウンで選択。</a:t>
          </a:r>
        </a:p>
      </xdr:txBody>
    </xdr:sp>
    <xdr:clientData/>
  </xdr:twoCellAnchor>
  <xdr:twoCellAnchor>
    <xdr:from>
      <xdr:col>16</xdr:col>
      <xdr:colOff>38589</xdr:colOff>
      <xdr:row>3</xdr:row>
      <xdr:rowOff>75611</xdr:rowOff>
    </xdr:from>
    <xdr:to>
      <xdr:col>17</xdr:col>
      <xdr:colOff>175397</xdr:colOff>
      <xdr:row>3</xdr:row>
      <xdr:rowOff>266988</xdr:rowOff>
    </xdr:to>
    <xdr:sp macro="" textlink="">
      <xdr:nvSpPr>
        <xdr:cNvPr id="16" name="正方形/長方形 15"/>
        <xdr:cNvSpPr/>
      </xdr:nvSpPr>
      <xdr:spPr bwMode="auto">
        <a:xfrm>
          <a:off x="7234519" y="685211"/>
          <a:ext cx="428356" cy="191377"/>
        </a:xfrm>
        <a:prstGeom prst="rect">
          <a:avLst/>
        </a:prstGeom>
        <a:solidFill>
          <a:srgbClr val="FFCC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3</xdr:row>
      <xdr:rowOff>83821</xdr:rowOff>
    </xdr:from>
    <xdr:to>
      <xdr:col>12</xdr:col>
      <xdr:colOff>129540</xdr:colOff>
      <xdr:row>4</xdr:row>
      <xdr:rowOff>137160</xdr:rowOff>
    </xdr:to>
    <xdr:sp macro="" textlink="">
      <xdr:nvSpPr>
        <xdr:cNvPr id="17" name="AutoShape 7"/>
        <xdr:cNvSpPr>
          <a:spLocks noChangeArrowheads="1"/>
        </xdr:cNvSpPr>
      </xdr:nvSpPr>
      <xdr:spPr bwMode="auto">
        <a:xfrm>
          <a:off x="3779520" y="693421"/>
          <a:ext cx="2308860" cy="380999"/>
        </a:xfrm>
        <a:prstGeom prst="wedgeRoundRectCallout">
          <a:avLst>
            <a:gd name="adj1" fmla="val 39248"/>
            <a:gd name="adj2" fmla="val -7398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当初申請は（変更）。を見え消しとしてください。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変更申請は（変更）を〇で囲ってください。</a:t>
          </a:r>
        </a:p>
      </xdr:txBody>
    </xdr:sp>
    <xdr:clientData/>
  </xdr:twoCellAnchor>
  <xdr:twoCellAnchor>
    <xdr:from>
      <xdr:col>6</xdr:col>
      <xdr:colOff>331302</xdr:colOff>
      <xdr:row>30</xdr:row>
      <xdr:rowOff>132523</xdr:rowOff>
    </xdr:from>
    <xdr:to>
      <xdr:col>12</xdr:col>
      <xdr:colOff>99390</xdr:colOff>
      <xdr:row>34</xdr:row>
      <xdr:rowOff>117666</xdr:rowOff>
    </xdr:to>
    <xdr:sp macro="" textlink="">
      <xdr:nvSpPr>
        <xdr:cNvPr id="20" name="AutoShape 6"/>
        <xdr:cNvSpPr>
          <a:spLocks noChangeArrowheads="1"/>
        </xdr:cNvSpPr>
      </xdr:nvSpPr>
      <xdr:spPr bwMode="auto">
        <a:xfrm>
          <a:off x="4114798" y="6460436"/>
          <a:ext cx="1954696" cy="687508"/>
        </a:xfrm>
        <a:prstGeom prst="wedgeRoundRectCallout">
          <a:avLst>
            <a:gd name="adj1" fmla="val 49533"/>
            <a:gd name="adj2" fmla="val -12828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浄化槽転用の場合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３ｍ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未満　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75,000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円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３ｍ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以上　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100,000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円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か工事費の２／３の安い方が補助金額</a:t>
          </a:r>
          <a:endParaRPr lang="ja-JP" altLang="en-US" sz="9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168166</xdr:colOff>
      <xdr:row>2</xdr:row>
      <xdr:rowOff>115614</xdr:rowOff>
    </xdr:from>
    <xdr:to>
      <xdr:col>13</xdr:col>
      <xdr:colOff>16842</xdr:colOff>
      <xdr:row>2</xdr:row>
      <xdr:rowOff>115614</xdr:rowOff>
    </xdr:to>
    <xdr:cxnSp macro="">
      <xdr:nvCxnSpPr>
        <xdr:cNvPr id="7" name="直線コネクタ 6"/>
        <xdr:cNvCxnSpPr/>
      </xdr:nvCxnSpPr>
      <xdr:spPr bwMode="auto">
        <a:xfrm>
          <a:off x="5870028" y="478221"/>
          <a:ext cx="4320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</xdr:col>
      <xdr:colOff>92767</xdr:colOff>
      <xdr:row>4</xdr:row>
      <xdr:rowOff>324678</xdr:rowOff>
    </xdr:from>
    <xdr:to>
      <xdr:col>19</xdr:col>
      <xdr:colOff>477080</xdr:colOff>
      <xdr:row>6</xdr:row>
      <xdr:rowOff>328986</xdr:rowOff>
    </xdr:to>
    <xdr:sp macro="" textlink="">
      <xdr:nvSpPr>
        <xdr:cNvPr id="23" name="AutoShape 7"/>
        <xdr:cNvSpPr>
          <a:spLocks noChangeArrowheads="1"/>
        </xdr:cNvSpPr>
      </xdr:nvSpPr>
      <xdr:spPr bwMode="auto">
        <a:xfrm>
          <a:off x="7288697" y="1258956"/>
          <a:ext cx="1822174" cy="388621"/>
        </a:xfrm>
        <a:prstGeom prst="wedgeRoundRectCallout">
          <a:avLst>
            <a:gd name="adj1" fmla="val -80935"/>
            <a:gd name="adj2" fmla="val 10678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補助金の重複を避けるために地番で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管理します。必ず記入してください。</a:t>
          </a:r>
        </a:p>
      </xdr:txBody>
    </xdr:sp>
    <xdr:clientData/>
  </xdr:twoCellAnchor>
  <xdr:twoCellAnchor>
    <xdr:from>
      <xdr:col>2</xdr:col>
      <xdr:colOff>304801</xdr:colOff>
      <xdr:row>30</xdr:row>
      <xdr:rowOff>139148</xdr:rowOff>
    </xdr:from>
    <xdr:to>
      <xdr:col>6</xdr:col>
      <xdr:colOff>258418</xdr:colOff>
      <xdr:row>34</xdr:row>
      <xdr:rowOff>124291</xdr:rowOff>
    </xdr:to>
    <xdr:sp macro="" textlink="">
      <xdr:nvSpPr>
        <xdr:cNvPr id="28" name="AutoShape 6"/>
        <xdr:cNvSpPr>
          <a:spLocks noChangeArrowheads="1"/>
        </xdr:cNvSpPr>
      </xdr:nvSpPr>
      <xdr:spPr bwMode="auto">
        <a:xfrm>
          <a:off x="2087218" y="6467061"/>
          <a:ext cx="1954696" cy="687508"/>
        </a:xfrm>
        <a:prstGeom prst="wedgeRoundRectCallout">
          <a:avLst>
            <a:gd name="adj1" fmla="val 49872"/>
            <a:gd name="adj2" fmla="val -13021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当初申請は下段のみを記入。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見積りと請求時に金額が変わった場合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変更後として上段に記入。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+mn-ea"/>
              <a:ea typeface="+mn-ea"/>
            </a:rPr>
            <a:t>金額は消費税込み</a:t>
          </a:r>
        </a:p>
      </xdr:txBody>
    </xdr:sp>
    <xdr:clientData/>
  </xdr:twoCellAnchor>
  <xdr:twoCellAnchor>
    <xdr:from>
      <xdr:col>5</xdr:col>
      <xdr:colOff>298176</xdr:colOff>
      <xdr:row>22</xdr:row>
      <xdr:rowOff>86139</xdr:rowOff>
    </xdr:from>
    <xdr:to>
      <xdr:col>8</xdr:col>
      <xdr:colOff>101050</xdr:colOff>
      <xdr:row>24</xdr:row>
      <xdr:rowOff>68542</xdr:rowOff>
    </xdr:to>
    <xdr:sp macro="" textlink="">
      <xdr:nvSpPr>
        <xdr:cNvPr id="29" name="AutoShape 6"/>
        <xdr:cNvSpPr>
          <a:spLocks noChangeArrowheads="1"/>
        </xdr:cNvSpPr>
      </xdr:nvSpPr>
      <xdr:spPr bwMode="auto">
        <a:xfrm>
          <a:off x="3617846" y="4943061"/>
          <a:ext cx="1048578" cy="360090"/>
        </a:xfrm>
        <a:prstGeom prst="wedgeRoundRectCallout">
          <a:avLst>
            <a:gd name="adj1" fmla="val -8598"/>
            <a:gd name="adj2" fmla="val 14203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上段：変更後</a:t>
          </a:r>
          <a:endParaRPr lang="en-US" altLang="ja-JP" sz="10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下段：当初計画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53010</xdr:colOff>
      <xdr:row>52</xdr:row>
      <xdr:rowOff>86139</xdr:rowOff>
    </xdr:from>
    <xdr:to>
      <xdr:col>6</xdr:col>
      <xdr:colOff>200440</xdr:colOff>
      <xdr:row>53</xdr:row>
      <xdr:rowOff>15534</xdr:rowOff>
    </xdr:to>
    <xdr:sp macro="" textlink="">
      <xdr:nvSpPr>
        <xdr:cNvPr id="19" name="AutoShape 6"/>
        <xdr:cNvSpPr>
          <a:spLocks noChangeArrowheads="1"/>
        </xdr:cNvSpPr>
      </xdr:nvSpPr>
      <xdr:spPr bwMode="auto">
        <a:xfrm>
          <a:off x="2935358" y="10515600"/>
          <a:ext cx="1048578" cy="201064"/>
        </a:xfrm>
        <a:prstGeom prst="wedgeRoundRectCallout">
          <a:avLst>
            <a:gd name="adj1" fmla="val 46380"/>
            <a:gd name="adj2" fmla="val -13080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</a:rPr>
            <a:t>交付申請書と同額</a:t>
          </a:r>
        </a:p>
      </xdr:txBody>
    </xdr:sp>
    <xdr:clientData/>
  </xdr:twoCellAnchor>
  <xdr:twoCellAnchor>
    <xdr:from>
      <xdr:col>4</xdr:col>
      <xdr:colOff>59634</xdr:colOff>
      <xdr:row>48</xdr:row>
      <xdr:rowOff>112648</xdr:rowOff>
    </xdr:from>
    <xdr:to>
      <xdr:col>6</xdr:col>
      <xdr:colOff>207064</xdr:colOff>
      <xdr:row>49</xdr:row>
      <xdr:rowOff>128182</xdr:rowOff>
    </xdr:to>
    <xdr:sp macro="" textlink="">
      <xdr:nvSpPr>
        <xdr:cNvPr id="22" name="AutoShape 6"/>
        <xdr:cNvSpPr>
          <a:spLocks noChangeArrowheads="1"/>
        </xdr:cNvSpPr>
      </xdr:nvSpPr>
      <xdr:spPr bwMode="auto">
        <a:xfrm>
          <a:off x="2941982" y="9621083"/>
          <a:ext cx="1048578" cy="201064"/>
        </a:xfrm>
        <a:prstGeom prst="wedgeRoundRectCallout">
          <a:avLst>
            <a:gd name="adj1" fmla="val 45748"/>
            <a:gd name="adj2" fmla="val 1460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</a:rPr>
            <a:t>実績報告書と同額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80682</xdr:colOff>
      <xdr:row>6</xdr:row>
      <xdr:rowOff>0</xdr:rowOff>
    </xdr:from>
    <xdr:to>
      <xdr:col>22</xdr:col>
      <xdr:colOff>986118</xdr:colOff>
      <xdr:row>8</xdr:row>
      <xdr:rowOff>0</xdr:rowOff>
    </xdr:to>
    <xdr:sp macro="" textlink="">
      <xdr:nvSpPr>
        <xdr:cNvPr id="3" name="角丸四角形 2"/>
        <xdr:cNvSpPr/>
      </xdr:nvSpPr>
      <xdr:spPr bwMode="auto">
        <a:xfrm>
          <a:off x="9081247" y="1335741"/>
          <a:ext cx="2142565" cy="699247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5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</a:t>
          </a:r>
          <a:r>
            <a:rPr kumimoji="1" lang="en-US" altLang="ja-JP" sz="1050" b="1" u="none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50" b="1" u="none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水色の必要箇所を入力　　</a:t>
          </a:r>
          <a:endParaRPr kumimoji="1" lang="en-US" altLang="ja-JP" sz="1050" b="1" u="none">
            <a:solidFill>
              <a:srgbClr val="0000FF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 b="1" u="none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して下さい。 </a:t>
          </a:r>
          <a:endParaRPr kumimoji="1" lang="en-US" altLang="ja-JP" sz="1050" b="1" u="none">
            <a:solidFill>
              <a:srgbClr val="0000FF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 b="1" u="none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ピンクは変更入力です。</a:t>
          </a:r>
          <a:endParaRPr kumimoji="1" lang="en-US" altLang="ja-JP" sz="1050" b="1" u="none">
            <a:solidFill>
              <a:srgbClr val="0000FF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050" b="1" u="none">
            <a:solidFill>
              <a:srgbClr val="0000FF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050" b="1" u="none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20</xdr:col>
      <xdr:colOff>251014</xdr:colOff>
      <xdr:row>6</xdr:row>
      <xdr:rowOff>89645</xdr:rowOff>
    </xdr:from>
    <xdr:to>
      <xdr:col>21</xdr:col>
      <xdr:colOff>53791</xdr:colOff>
      <xdr:row>6</xdr:row>
      <xdr:rowOff>277904</xdr:rowOff>
    </xdr:to>
    <xdr:sp macro="" textlink="">
      <xdr:nvSpPr>
        <xdr:cNvPr id="4" name="正方形/長方形 3"/>
        <xdr:cNvSpPr/>
      </xdr:nvSpPr>
      <xdr:spPr bwMode="auto">
        <a:xfrm>
          <a:off x="9251579" y="1425386"/>
          <a:ext cx="421341" cy="188259"/>
        </a:xfrm>
        <a:prstGeom prst="rect">
          <a:avLst/>
        </a:pr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242047</xdr:colOff>
      <xdr:row>7</xdr:row>
      <xdr:rowOff>53783</xdr:rowOff>
    </xdr:from>
    <xdr:to>
      <xdr:col>21</xdr:col>
      <xdr:colOff>44824</xdr:colOff>
      <xdr:row>7</xdr:row>
      <xdr:rowOff>242042</xdr:rowOff>
    </xdr:to>
    <xdr:sp macro="" textlink="">
      <xdr:nvSpPr>
        <xdr:cNvPr id="5" name="正方形/長方形 4"/>
        <xdr:cNvSpPr/>
      </xdr:nvSpPr>
      <xdr:spPr bwMode="auto">
        <a:xfrm>
          <a:off x="9242612" y="1739148"/>
          <a:ext cx="421341" cy="188259"/>
        </a:xfrm>
        <a:prstGeom prst="rect">
          <a:avLst/>
        </a:prstGeom>
        <a:solidFill>
          <a:srgbClr val="FFCC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7"/>
  <sheetViews>
    <sheetView showZeros="0" tabSelected="1" view="pageBreakPreview" topLeftCell="A49" zoomScale="115" zoomScaleNormal="100" zoomScaleSheetLayoutView="115" workbookViewId="0">
      <selection activeCell="G64" sqref="G64"/>
    </sheetView>
  </sheetViews>
  <sheetFormatPr defaultColWidth="9" defaultRowHeight="13.2" x14ac:dyDescent="0.2"/>
  <cols>
    <col min="1" max="1" width="19.33203125" style="13" bestFit="1" customWidth="1"/>
    <col min="2" max="2" width="6.6640625" style="13" customWidth="1"/>
    <col min="3" max="3" width="10.33203125" style="13" customWidth="1"/>
    <col min="4" max="4" width="5.6640625" style="13" customWidth="1"/>
    <col min="5" max="5" width="6.33203125" style="13" customWidth="1"/>
    <col min="6" max="6" width="6.77734375" style="24" customWidth="1"/>
    <col min="7" max="8" width="5.6640625" style="13" customWidth="1"/>
    <col min="9" max="9" width="5.33203125" style="13" customWidth="1"/>
    <col min="10" max="11" width="5.6640625" style="13" customWidth="1"/>
    <col min="12" max="12" width="3.77734375" style="13" customWidth="1"/>
    <col min="13" max="13" width="4.77734375" style="13" customWidth="1"/>
    <col min="14" max="14" width="5.77734375" style="13" customWidth="1"/>
    <col min="15" max="15" width="3" style="53" bestFit="1" customWidth="1"/>
    <col min="16" max="16" width="4.33203125" style="53" customWidth="1"/>
    <col min="17" max="17" width="4.21875" style="13" bestFit="1" customWidth="1"/>
    <col min="18" max="18" width="10.88671875" style="13" bestFit="1" customWidth="1"/>
    <col min="19" max="19" width="5.77734375" style="13" customWidth="1"/>
    <col min="20" max="20" width="10.88671875" style="13" bestFit="1" customWidth="1"/>
    <col min="21" max="22" width="9" style="13" customWidth="1"/>
    <col min="23" max="23" width="17.77734375" style="13" bestFit="1" customWidth="1"/>
    <col min="24" max="24" width="26.77734375" style="13" bestFit="1" customWidth="1"/>
    <col min="25" max="25" width="16" style="13" bestFit="1" customWidth="1"/>
    <col min="26" max="26" width="10.44140625" style="13" bestFit="1" customWidth="1"/>
    <col min="27" max="27" width="3.77734375" style="13" bestFit="1" customWidth="1"/>
    <col min="28" max="16384" width="9" style="13"/>
  </cols>
  <sheetData>
    <row r="1" spans="2:24" ht="13.8" thickBot="1" x14ac:dyDescent="0.25">
      <c r="B1" s="13" t="s">
        <v>88</v>
      </c>
    </row>
    <row r="2" spans="2:24" ht="15" customHeight="1" x14ac:dyDescent="0.2">
      <c r="B2" s="10"/>
      <c r="C2" s="11"/>
      <c r="D2" s="11"/>
      <c r="E2" s="11"/>
      <c r="F2" s="25"/>
      <c r="G2" s="11"/>
      <c r="H2" s="11"/>
      <c r="I2" s="11"/>
      <c r="J2" s="12" t="s">
        <v>3</v>
      </c>
      <c r="K2" s="12"/>
      <c r="L2" s="11"/>
      <c r="M2" s="11"/>
      <c r="N2" s="26"/>
      <c r="O2" s="54"/>
      <c r="P2" s="54"/>
      <c r="Q2" s="487"/>
      <c r="R2" s="487"/>
      <c r="S2" s="26"/>
      <c r="T2" s="27"/>
    </row>
    <row r="3" spans="2:24" ht="19.2" x14ac:dyDescent="0.25">
      <c r="B3" s="488" t="s">
        <v>96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90"/>
    </row>
    <row r="4" spans="2:24" ht="26.25" customHeight="1" x14ac:dyDescent="0.25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63"/>
      <c r="N4" s="47"/>
      <c r="O4" s="47"/>
      <c r="P4" s="60"/>
      <c r="Q4" s="47"/>
      <c r="R4" s="47"/>
      <c r="S4" s="47"/>
      <c r="T4" s="48"/>
    </row>
    <row r="5" spans="2:24" ht="26.25" customHeight="1" x14ac:dyDescent="0.25">
      <c r="B5" s="46"/>
      <c r="C5" s="187" t="s">
        <v>87</v>
      </c>
      <c r="D5" s="47"/>
      <c r="E5" s="47"/>
      <c r="F5" s="47"/>
      <c r="G5" s="47"/>
      <c r="H5" s="47"/>
      <c r="I5" s="47"/>
      <c r="J5" s="47"/>
      <c r="K5" s="47"/>
      <c r="L5" s="47"/>
      <c r="M5" s="63"/>
      <c r="N5" s="47"/>
      <c r="O5" s="47"/>
      <c r="P5" s="60"/>
      <c r="Q5" s="47"/>
      <c r="R5" s="47"/>
      <c r="S5" s="47"/>
      <c r="T5" s="48"/>
    </row>
    <row r="6" spans="2:24" s="18" customFormat="1" ht="4.95" customHeight="1" thickBot="1" x14ac:dyDescent="0.25">
      <c r="B6" s="15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17"/>
    </row>
    <row r="7" spans="2:24" s="18" customFormat="1" ht="27.75" customHeight="1" thickTop="1" x14ac:dyDescent="0.2">
      <c r="B7" s="493" t="s">
        <v>39</v>
      </c>
      <c r="C7" s="494"/>
      <c r="D7" s="494"/>
      <c r="E7" s="495"/>
      <c r="F7" s="496" t="s">
        <v>93</v>
      </c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8"/>
    </row>
    <row r="8" spans="2:24" s="18" customFormat="1" ht="27.75" customHeight="1" x14ac:dyDescent="0.2">
      <c r="B8" s="371" t="s">
        <v>4</v>
      </c>
      <c r="C8" s="372"/>
      <c r="D8" s="372"/>
      <c r="E8" s="373"/>
      <c r="F8" s="374" t="s">
        <v>1</v>
      </c>
      <c r="G8" s="375"/>
      <c r="H8" s="376" t="s">
        <v>97</v>
      </c>
      <c r="I8" s="376"/>
      <c r="J8" s="108" t="s">
        <v>2</v>
      </c>
      <c r="K8" s="491" t="s">
        <v>71</v>
      </c>
      <c r="L8" s="491"/>
      <c r="M8" s="491"/>
      <c r="N8" s="491"/>
      <c r="O8" s="491"/>
      <c r="P8" s="491"/>
      <c r="Q8" s="491"/>
      <c r="R8" s="491"/>
      <c r="S8" s="491"/>
      <c r="T8" s="492"/>
    </row>
    <row r="9" spans="2:24" s="18" customFormat="1" ht="23.25" customHeight="1" x14ac:dyDescent="0.2">
      <c r="B9" s="457" t="s">
        <v>5</v>
      </c>
      <c r="C9" s="459" t="s">
        <v>6</v>
      </c>
      <c r="D9" s="460" t="s">
        <v>7</v>
      </c>
      <c r="E9" s="461"/>
      <c r="F9" s="461"/>
      <c r="G9" s="461"/>
      <c r="H9" s="462" t="s">
        <v>8</v>
      </c>
      <c r="I9" s="463"/>
      <c r="J9" s="463"/>
      <c r="K9" s="463"/>
      <c r="L9" s="464"/>
      <c r="M9" s="464"/>
      <c r="N9" s="464"/>
      <c r="O9" s="464"/>
      <c r="P9" s="464"/>
      <c r="Q9" s="465"/>
      <c r="R9" s="464" t="s">
        <v>9</v>
      </c>
      <c r="S9" s="464"/>
      <c r="T9" s="466"/>
    </row>
    <row r="10" spans="2:24" s="18" customFormat="1" ht="23.25" customHeight="1" x14ac:dyDescent="0.2">
      <c r="B10" s="458"/>
      <c r="C10" s="385"/>
      <c r="D10" s="477" t="s">
        <v>10</v>
      </c>
      <c r="E10" s="478"/>
      <c r="F10" s="377" t="s">
        <v>11</v>
      </c>
      <c r="G10" s="378"/>
      <c r="H10" s="379" t="s">
        <v>12</v>
      </c>
      <c r="I10" s="380"/>
      <c r="J10" s="381" t="s">
        <v>13</v>
      </c>
      <c r="K10" s="381"/>
      <c r="L10" s="381" t="s">
        <v>14</v>
      </c>
      <c r="M10" s="381"/>
      <c r="N10" s="381"/>
      <c r="O10" s="380" t="s">
        <v>46</v>
      </c>
      <c r="P10" s="380"/>
      <c r="Q10" s="473"/>
      <c r="R10" s="467" t="s">
        <v>15</v>
      </c>
      <c r="S10" s="468"/>
      <c r="T10" s="469"/>
    </row>
    <row r="11" spans="2:24" s="18" customFormat="1" ht="23.25" customHeight="1" x14ac:dyDescent="0.2">
      <c r="B11" s="458"/>
      <c r="C11" s="109" t="s">
        <v>16</v>
      </c>
      <c r="D11" s="474" t="s">
        <v>37</v>
      </c>
      <c r="E11" s="402"/>
      <c r="F11" s="401" t="s">
        <v>17</v>
      </c>
      <c r="G11" s="402"/>
      <c r="H11" s="401" t="s">
        <v>18</v>
      </c>
      <c r="I11" s="402"/>
      <c r="J11" s="403" t="s">
        <v>19</v>
      </c>
      <c r="K11" s="403"/>
      <c r="L11" s="403" t="s">
        <v>20</v>
      </c>
      <c r="M11" s="403"/>
      <c r="N11" s="403"/>
      <c r="O11" s="475" t="s">
        <v>21</v>
      </c>
      <c r="P11" s="402"/>
      <c r="Q11" s="476"/>
      <c r="R11" s="470"/>
      <c r="S11" s="471"/>
      <c r="T11" s="472"/>
      <c r="X11" s="57"/>
    </row>
    <row r="12" spans="2:24" s="18" customFormat="1" ht="14.4" x14ac:dyDescent="0.2">
      <c r="B12" s="458"/>
      <c r="C12" s="384" t="s">
        <v>22</v>
      </c>
      <c r="D12" s="182"/>
      <c r="E12" s="121"/>
      <c r="F12" s="186"/>
      <c r="G12" s="121"/>
      <c r="H12" s="387"/>
      <c r="I12" s="121"/>
      <c r="J12" s="522"/>
      <c r="K12" s="118"/>
      <c r="L12" s="407"/>
      <c r="M12" s="408"/>
      <c r="N12" s="118"/>
      <c r="O12" s="407"/>
      <c r="P12" s="408"/>
      <c r="Q12" s="118"/>
      <c r="R12" s="411"/>
      <c r="S12" s="412"/>
      <c r="T12" s="185"/>
      <c r="X12" s="57"/>
    </row>
    <row r="13" spans="2:24" s="18" customFormat="1" ht="14.4" x14ac:dyDescent="0.2">
      <c r="B13" s="458"/>
      <c r="C13" s="385"/>
      <c r="D13" s="114">
        <v>2.7</v>
      </c>
      <c r="E13" s="124" t="s">
        <v>36</v>
      </c>
      <c r="F13" s="116"/>
      <c r="G13" s="124" t="s">
        <v>23</v>
      </c>
      <c r="H13" s="388"/>
      <c r="I13" s="122"/>
      <c r="J13" s="523"/>
      <c r="K13" s="119"/>
      <c r="L13" s="409"/>
      <c r="M13" s="410"/>
      <c r="N13" s="119"/>
      <c r="O13" s="409"/>
      <c r="P13" s="410"/>
      <c r="Q13" s="119"/>
      <c r="R13" s="413"/>
      <c r="S13" s="414"/>
      <c r="T13" s="184"/>
    </row>
    <row r="14" spans="2:24" s="18" customFormat="1" ht="14.4" x14ac:dyDescent="0.2">
      <c r="B14" s="458"/>
      <c r="C14" s="385"/>
      <c r="D14" s="180"/>
      <c r="E14" s="125"/>
      <c r="F14" s="181"/>
      <c r="G14" s="125"/>
      <c r="H14" s="415"/>
      <c r="I14" s="122"/>
      <c r="J14" s="483"/>
      <c r="K14" s="119"/>
      <c r="L14" s="479"/>
      <c r="M14" s="480"/>
      <c r="N14" s="119"/>
      <c r="O14" s="483"/>
      <c r="P14" s="484"/>
      <c r="Q14" s="119"/>
      <c r="R14" s="518"/>
      <c r="S14" s="519"/>
      <c r="T14" s="139"/>
    </row>
    <row r="15" spans="2:24" s="3" customFormat="1" ht="14.4" x14ac:dyDescent="0.2">
      <c r="B15" s="458"/>
      <c r="C15" s="386"/>
      <c r="D15" s="115">
        <v>1</v>
      </c>
      <c r="E15" s="123" t="s">
        <v>24</v>
      </c>
      <c r="F15" s="117"/>
      <c r="G15" s="123" t="s">
        <v>24</v>
      </c>
      <c r="H15" s="416"/>
      <c r="I15" s="123" t="s">
        <v>24</v>
      </c>
      <c r="J15" s="485"/>
      <c r="K15" s="120" t="s">
        <v>25</v>
      </c>
      <c r="L15" s="481"/>
      <c r="M15" s="482"/>
      <c r="N15" s="120" t="s">
        <v>25</v>
      </c>
      <c r="O15" s="485"/>
      <c r="P15" s="486"/>
      <c r="Q15" s="120" t="s">
        <v>26</v>
      </c>
      <c r="R15" s="520"/>
      <c r="S15" s="521"/>
      <c r="T15" s="140"/>
    </row>
    <row r="16" spans="2:24" s="18" customFormat="1" ht="13.8" customHeight="1" x14ac:dyDescent="0.2">
      <c r="B16" s="503" t="s">
        <v>27</v>
      </c>
      <c r="C16" s="420"/>
      <c r="D16" s="504" t="s">
        <v>98</v>
      </c>
      <c r="E16" s="505"/>
      <c r="F16" s="505"/>
      <c r="G16" s="505"/>
      <c r="H16" s="505"/>
      <c r="I16" s="505"/>
      <c r="J16" s="505"/>
      <c r="K16" s="505"/>
      <c r="L16" s="505"/>
      <c r="M16" s="138"/>
      <c r="N16" s="453"/>
      <c r="O16" s="453"/>
      <c r="P16" s="453"/>
      <c r="Q16" s="453"/>
      <c r="R16" s="453"/>
      <c r="S16" s="453"/>
      <c r="T16" s="454"/>
    </row>
    <row r="17" spans="1:30" s="18" customFormat="1" ht="14.4" x14ac:dyDescent="0.2">
      <c r="B17" s="423"/>
      <c r="C17" s="424"/>
      <c r="D17" s="506"/>
      <c r="E17" s="507"/>
      <c r="F17" s="507"/>
      <c r="G17" s="507"/>
      <c r="H17" s="507"/>
      <c r="I17" s="507"/>
      <c r="J17" s="507"/>
      <c r="K17" s="507"/>
      <c r="L17" s="507"/>
      <c r="M17" s="169"/>
      <c r="N17" s="455"/>
      <c r="O17" s="455"/>
      <c r="P17" s="455"/>
      <c r="Q17" s="455"/>
      <c r="R17" s="455"/>
      <c r="S17" s="455"/>
      <c r="T17" s="456"/>
      <c r="W17" s="93"/>
    </row>
    <row r="18" spans="1:30" s="18" customFormat="1" ht="13.95" customHeight="1" x14ac:dyDescent="0.2">
      <c r="B18" s="419" t="s">
        <v>35</v>
      </c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1"/>
      <c r="N18" s="421"/>
      <c r="O18" s="421"/>
      <c r="P18" s="421"/>
      <c r="Q18" s="421"/>
      <c r="R18" s="421"/>
      <c r="S18" s="421"/>
      <c r="T18" s="422"/>
      <c r="X18" s="158"/>
    </row>
    <row r="19" spans="1:30" s="18" customFormat="1" ht="13.95" customHeight="1" x14ac:dyDescent="0.2">
      <c r="B19" s="423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5"/>
      <c r="N19" s="425"/>
      <c r="O19" s="425"/>
      <c r="P19" s="425"/>
      <c r="Q19" s="425"/>
      <c r="R19" s="425"/>
      <c r="S19" s="425"/>
      <c r="T19" s="426"/>
      <c r="W19" s="16"/>
      <c r="X19" s="16"/>
      <c r="Y19" s="16"/>
      <c r="Z19" s="16"/>
      <c r="AA19" s="16"/>
      <c r="AB19" s="16"/>
      <c r="AC19" s="16"/>
      <c r="AD19" s="16"/>
    </row>
    <row r="20" spans="1:30" ht="13.95" customHeight="1" x14ac:dyDescent="0.2">
      <c r="B20" s="427" t="s">
        <v>28</v>
      </c>
      <c r="C20" s="428"/>
      <c r="D20" s="429"/>
      <c r="E20" s="436" t="s">
        <v>29</v>
      </c>
      <c r="F20" s="439" t="s">
        <v>34</v>
      </c>
      <c r="G20" s="442" t="s">
        <v>42</v>
      </c>
      <c r="H20" s="442"/>
      <c r="I20" s="442"/>
      <c r="J20" s="445" t="s">
        <v>50</v>
      </c>
      <c r="K20" s="445"/>
      <c r="L20" s="445"/>
      <c r="M20" s="404" t="s">
        <v>41</v>
      </c>
      <c r="N20" s="405"/>
      <c r="O20" s="405"/>
      <c r="P20" s="405"/>
      <c r="Q20" s="405"/>
      <c r="R20" s="405"/>
      <c r="S20" s="405"/>
      <c r="T20" s="406"/>
      <c r="W20" s="14"/>
      <c r="X20" s="14"/>
      <c r="Y20" s="14"/>
      <c r="Z20" s="14"/>
      <c r="AA20" s="14"/>
      <c r="AB20" s="14"/>
      <c r="AC20" s="14"/>
      <c r="AD20" s="14"/>
    </row>
    <row r="21" spans="1:30" ht="13.95" customHeight="1" x14ac:dyDescent="0.2">
      <c r="B21" s="430"/>
      <c r="C21" s="431"/>
      <c r="D21" s="432"/>
      <c r="E21" s="437"/>
      <c r="F21" s="440"/>
      <c r="G21" s="443"/>
      <c r="H21" s="443"/>
      <c r="I21" s="443"/>
      <c r="J21" s="446"/>
      <c r="K21" s="446"/>
      <c r="L21" s="446"/>
      <c r="M21" s="528" t="s">
        <v>43</v>
      </c>
      <c r="N21" s="529"/>
      <c r="O21" s="529"/>
      <c r="P21" s="529"/>
      <c r="Q21" s="530"/>
      <c r="R21" s="451" t="s">
        <v>40</v>
      </c>
      <c r="S21" s="451"/>
      <c r="T21" s="452"/>
      <c r="W21" s="14"/>
      <c r="X21" s="14"/>
      <c r="Y21" s="14"/>
      <c r="Z21" s="14"/>
      <c r="AA21" s="14"/>
      <c r="AB21" s="14"/>
      <c r="AC21" s="14"/>
      <c r="AD21" s="14"/>
    </row>
    <row r="22" spans="1:30" ht="13.8" customHeight="1" x14ac:dyDescent="0.2">
      <c r="B22" s="433"/>
      <c r="C22" s="434"/>
      <c r="D22" s="435"/>
      <c r="E22" s="438"/>
      <c r="F22" s="441"/>
      <c r="G22" s="444"/>
      <c r="H22" s="444"/>
      <c r="I22" s="444"/>
      <c r="J22" s="447"/>
      <c r="K22" s="447"/>
      <c r="L22" s="447"/>
      <c r="M22" s="531" t="s">
        <v>80</v>
      </c>
      <c r="N22" s="448"/>
      <c r="O22" s="448"/>
      <c r="P22" s="448"/>
      <c r="Q22" s="532"/>
      <c r="R22" s="448" t="s">
        <v>44</v>
      </c>
      <c r="S22" s="449"/>
      <c r="T22" s="450"/>
      <c r="W22" s="270"/>
      <c r="X22" s="271"/>
      <c r="Y22" s="14"/>
      <c r="Z22" s="14"/>
      <c r="AA22" s="14"/>
      <c r="AB22" s="14"/>
      <c r="AC22" s="14"/>
      <c r="AD22" s="14"/>
    </row>
    <row r="23" spans="1:30" s="18" customFormat="1" ht="15" customHeight="1" x14ac:dyDescent="0.2">
      <c r="B23" s="389" t="s">
        <v>83</v>
      </c>
      <c r="C23" s="390"/>
      <c r="D23" s="391"/>
      <c r="E23" s="170"/>
      <c r="F23" s="171"/>
      <c r="G23" s="392"/>
      <c r="H23" s="393"/>
      <c r="I23" s="394"/>
      <c r="J23" s="392"/>
      <c r="K23" s="393"/>
      <c r="L23" s="394"/>
      <c r="M23" s="392"/>
      <c r="N23" s="393"/>
      <c r="O23" s="393"/>
      <c r="P23" s="393"/>
      <c r="Q23" s="394"/>
      <c r="R23" s="392"/>
      <c r="S23" s="393"/>
      <c r="T23" s="526"/>
      <c r="W23" s="270"/>
      <c r="X23" s="271"/>
      <c r="Y23" s="51"/>
      <c r="Z23" s="51"/>
      <c r="AA23" s="51"/>
      <c r="AB23" s="51"/>
      <c r="AC23" s="16"/>
      <c r="AD23" s="16"/>
    </row>
    <row r="24" spans="1:30" s="29" customFormat="1" ht="14.4" x14ac:dyDescent="0.2">
      <c r="B24" s="395" t="s">
        <v>77</v>
      </c>
      <c r="C24" s="396"/>
      <c r="D24" s="397"/>
      <c r="E24" s="191"/>
      <c r="F24" s="192"/>
      <c r="G24" s="398"/>
      <c r="H24" s="399"/>
      <c r="I24" s="400"/>
      <c r="J24" s="398"/>
      <c r="K24" s="399"/>
      <c r="L24" s="400"/>
      <c r="M24" s="398"/>
      <c r="N24" s="399"/>
      <c r="O24" s="399"/>
      <c r="P24" s="399"/>
      <c r="Q24" s="400"/>
      <c r="R24" s="398"/>
      <c r="S24" s="399"/>
      <c r="T24" s="527"/>
      <c r="W24" s="270"/>
      <c r="X24" s="271"/>
      <c r="Y24" s="14"/>
      <c r="Z24" s="14"/>
      <c r="AA24" s="14"/>
      <c r="AB24" s="14"/>
      <c r="AC24" s="64"/>
      <c r="AD24" s="64"/>
    </row>
    <row r="25" spans="1:30" s="29" customFormat="1" ht="14.4" x14ac:dyDescent="0.2">
      <c r="B25" s="273" t="s">
        <v>84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5"/>
      <c r="N25" s="275"/>
      <c r="O25" s="275"/>
      <c r="P25" s="275"/>
      <c r="Q25" s="275"/>
      <c r="R25" s="274"/>
      <c r="S25" s="274"/>
      <c r="T25" s="276"/>
      <c r="W25" s="272"/>
      <c r="Y25" s="272"/>
      <c r="Z25" s="272"/>
      <c r="AA25" s="272"/>
      <c r="AB25" s="272"/>
      <c r="AC25" s="14"/>
    </row>
    <row r="26" spans="1:30" s="18" customFormat="1" ht="13.8" customHeight="1" x14ac:dyDescent="0.2">
      <c r="A26" s="204" t="s">
        <v>78</v>
      </c>
      <c r="B26" s="208"/>
      <c r="C26" s="209"/>
      <c r="D26" s="210"/>
      <c r="E26" s="281">
        <v>1</v>
      </c>
      <c r="F26" s="214" t="s">
        <v>45</v>
      </c>
      <c r="G26" s="311">
        <v>187000</v>
      </c>
      <c r="H26" s="312"/>
      <c r="I26" s="313"/>
      <c r="J26" s="540">
        <f>IF((G26*2/3)&lt;M27,(G26*2/3),M27)</f>
        <v>75000</v>
      </c>
      <c r="K26" s="541"/>
      <c r="L26" s="542"/>
      <c r="M26" s="286">
        <v>75000</v>
      </c>
      <c r="N26" s="287"/>
      <c r="O26" s="200" t="str">
        <f>IF(E26&gt;0,"×"," ")</f>
        <v>×</v>
      </c>
      <c r="P26" s="201">
        <f>IF(M26&gt;0,E26," ")</f>
        <v>1</v>
      </c>
      <c r="Q26" s="202" t="str">
        <f>IF(E26&gt;0,F26," ")</f>
        <v>基</v>
      </c>
      <c r="R26" s="533">
        <f>+G26</f>
        <v>187000</v>
      </c>
      <c r="S26" s="298" t="str">
        <f>IF(R26&gt;0,"×2/3="," ")</f>
        <v>×2/3=</v>
      </c>
      <c r="T26" s="309">
        <f>IF(G26&gt;0,G26*2/3," ")</f>
        <v>124666.66666666667</v>
      </c>
      <c r="U26" s="19"/>
      <c r="V26" s="19"/>
      <c r="W26" s="272"/>
      <c r="Y26" s="113"/>
      <c r="Z26" s="164"/>
      <c r="AA26" s="113"/>
      <c r="AB26" s="272"/>
      <c r="AC26" s="16"/>
    </row>
    <row r="27" spans="1:30" s="18" customFormat="1" ht="13.95" customHeight="1" x14ac:dyDescent="0.2">
      <c r="A27" s="204"/>
      <c r="B27" s="208"/>
      <c r="C27" s="209"/>
      <c r="D27" s="210"/>
      <c r="E27" s="282"/>
      <c r="F27" s="214"/>
      <c r="G27" s="219"/>
      <c r="H27" s="220"/>
      <c r="I27" s="221"/>
      <c r="J27" s="225"/>
      <c r="K27" s="226"/>
      <c r="L27" s="227"/>
      <c r="M27" s="283">
        <f>IF(E26&gt;0,M26*P26," ")</f>
        <v>75000</v>
      </c>
      <c r="N27" s="284"/>
      <c r="O27" s="284"/>
      <c r="P27" s="284"/>
      <c r="Q27" s="285"/>
      <c r="R27" s="534"/>
      <c r="S27" s="299"/>
      <c r="T27" s="310"/>
      <c r="U27" s="19"/>
      <c r="V27" s="19"/>
      <c r="W27" s="51"/>
      <c r="X27" s="272"/>
      <c r="Y27" s="51"/>
      <c r="Z27" s="165"/>
      <c r="AA27" s="52"/>
      <c r="AB27" s="51"/>
      <c r="AC27" s="16"/>
    </row>
    <row r="28" spans="1:30" s="18" customFormat="1" ht="14.4" x14ac:dyDescent="0.2">
      <c r="A28" s="232" t="s">
        <v>79</v>
      </c>
      <c r="B28" s="292" t="s">
        <v>94</v>
      </c>
      <c r="C28" s="293"/>
      <c r="D28" s="294"/>
      <c r="E28" s="417">
        <v>1</v>
      </c>
      <c r="F28" s="214"/>
      <c r="G28" s="253">
        <v>198000</v>
      </c>
      <c r="H28" s="254"/>
      <c r="I28" s="277"/>
      <c r="J28" s="247">
        <f>IF((G28*2/3)&lt;M29,G28*2/3,M29)</f>
        <v>75000</v>
      </c>
      <c r="K28" s="248"/>
      <c r="L28" s="249"/>
      <c r="M28" s="253">
        <v>75000</v>
      </c>
      <c r="N28" s="254"/>
      <c r="O28" s="197" t="str">
        <f>IF(E28&gt;0,"×"," ")</f>
        <v>×</v>
      </c>
      <c r="P28" s="198">
        <f>IF(M28&gt;0,E28," ")</f>
        <v>1</v>
      </c>
      <c r="Q28" s="199" t="str">
        <f>IF(E28&gt;0,F26," ")</f>
        <v>基</v>
      </c>
      <c r="R28" s="230">
        <f>+G28</f>
        <v>198000</v>
      </c>
      <c r="S28" s="288" t="str">
        <f>IF(R28&gt;0,"×2/3="," ")</f>
        <v>×2/3=</v>
      </c>
      <c r="T28" s="290">
        <f>IF(G28&gt;0,ROUND(G28*2/3,0)," ")</f>
        <v>132000</v>
      </c>
      <c r="U28" s="19"/>
      <c r="V28" s="19"/>
      <c r="W28" s="166"/>
      <c r="X28" s="272"/>
      <c r="Y28" s="51"/>
      <c r="Z28" s="165"/>
      <c r="AA28" s="51"/>
      <c r="AB28" s="166"/>
      <c r="AC28" s="64"/>
    </row>
    <row r="29" spans="1:30" s="31" customFormat="1" ht="15" thickBot="1" x14ac:dyDescent="0.25">
      <c r="A29" s="232"/>
      <c r="B29" s="295"/>
      <c r="C29" s="296"/>
      <c r="D29" s="297"/>
      <c r="E29" s="418"/>
      <c r="F29" s="263"/>
      <c r="G29" s="278"/>
      <c r="H29" s="279"/>
      <c r="I29" s="280"/>
      <c r="J29" s="257"/>
      <c r="K29" s="258"/>
      <c r="L29" s="259"/>
      <c r="M29" s="257">
        <f>IF(E28&gt;0,M28*P28," ")</f>
        <v>75000</v>
      </c>
      <c r="N29" s="258"/>
      <c r="O29" s="258"/>
      <c r="P29" s="258"/>
      <c r="Q29" s="259"/>
      <c r="R29" s="231"/>
      <c r="S29" s="289"/>
      <c r="T29" s="291"/>
      <c r="U29" s="30"/>
      <c r="V29" s="30"/>
      <c r="W29" s="51"/>
      <c r="X29" s="167"/>
      <c r="Y29" s="51"/>
      <c r="Z29" s="165"/>
      <c r="AA29" s="51"/>
      <c r="AB29" s="51"/>
      <c r="AC29" s="64"/>
    </row>
    <row r="30" spans="1:30" s="31" customFormat="1" ht="14.4" x14ac:dyDescent="0.2">
      <c r="A30" s="162"/>
      <c r="B30" s="260" t="s">
        <v>85</v>
      </c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2"/>
      <c r="U30" s="30"/>
      <c r="V30" s="30"/>
      <c r="W30" s="166"/>
      <c r="X30" s="167"/>
      <c r="Y30" s="51"/>
      <c r="Z30" s="165"/>
      <c r="AA30" s="51"/>
      <c r="AB30" s="166"/>
      <c r="AC30" s="64"/>
    </row>
    <row r="31" spans="1:30" s="18" customFormat="1" ht="13.95" customHeight="1" x14ac:dyDescent="0.2">
      <c r="A31" s="204" t="s">
        <v>78</v>
      </c>
      <c r="B31" s="208"/>
      <c r="C31" s="209"/>
      <c r="D31" s="210"/>
      <c r="E31" s="382"/>
      <c r="F31" s="214"/>
      <c r="G31" s="316"/>
      <c r="H31" s="317"/>
      <c r="I31" s="318"/>
      <c r="J31" s="322"/>
      <c r="K31" s="323"/>
      <c r="L31" s="324"/>
      <c r="M31" s="516"/>
      <c r="N31" s="517"/>
      <c r="O31" s="129"/>
      <c r="P31" s="130"/>
      <c r="Q31" s="131"/>
      <c r="R31" s="322"/>
      <c r="S31" s="535"/>
      <c r="T31" s="536"/>
      <c r="U31" s="19"/>
      <c r="V31" s="19"/>
      <c r="W31" s="51"/>
      <c r="X31" s="167"/>
      <c r="Y31" s="51"/>
      <c r="Z31" s="165"/>
      <c r="AA31" s="51"/>
      <c r="AB31" s="51"/>
      <c r="AC31" s="16"/>
    </row>
    <row r="32" spans="1:30" s="18" customFormat="1" ht="13.95" customHeight="1" x14ac:dyDescent="0.2">
      <c r="A32" s="204"/>
      <c r="B32" s="208"/>
      <c r="C32" s="209"/>
      <c r="D32" s="210"/>
      <c r="E32" s="383"/>
      <c r="F32" s="214"/>
      <c r="G32" s="319"/>
      <c r="H32" s="320"/>
      <c r="I32" s="321"/>
      <c r="J32" s="325"/>
      <c r="K32" s="326"/>
      <c r="L32" s="327"/>
      <c r="M32" s="340"/>
      <c r="N32" s="341"/>
      <c r="O32" s="341"/>
      <c r="P32" s="341"/>
      <c r="Q32" s="342"/>
      <c r="R32" s="325"/>
      <c r="S32" s="339"/>
      <c r="T32" s="315"/>
      <c r="U32" s="19"/>
      <c r="V32" s="19"/>
      <c r="W32" s="166"/>
      <c r="X32" s="167"/>
      <c r="Y32" s="51"/>
      <c r="Z32" s="165"/>
      <c r="AA32" s="51"/>
      <c r="AB32" s="166"/>
      <c r="AC32" s="16"/>
    </row>
    <row r="33" spans="1:30" s="18" customFormat="1" ht="14.4" x14ac:dyDescent="0.2">
      <c r="A33" s="232" t="s">
        <v>79</v>
      </c>
      <c r="B33" s="233"/>
      <c r="C33" s="234"/>
      <c r="D33" s="235"/>
      <c r="E33" s="239"/>
      <c r="F33" s="214"/>
      <c r="G33" s="253"/>
      <c r="H33" s="254"/>
      <c r="I33" s="277"/>
      <c r="J33" s="537"/>
      <c r="K33" s="538"/>
      <c r="L33" s="539"/>
      <c r="M33" s="524"/>
      <c r="N33" s="525"/>
      <c r="O33" s="127"/>
      <c r="P33" s="128"/>
      <c r="Q33" s="126"/>
      <c r="R33" s="307"/>
      <c r="S33" s="265"/>
      <c r="T33" s="267"/>
      <c r="U33" s="19"/>
      <c r="V33" s="19"/>
      <c r="W33" s="166"/>
      <c r="X33" s="166"/>
      <c r="Y33" s="51"/>
      <c r="Z33" s="165"/>
      <c r="AA33" s="51"/>
      <c r="AB33" s="166"/>
    </row>
    <row r="34" spans="1:30" s="31" customFormat="1" ht="13.8" customHeight="1" x14ac:dyDescent="0.2">
      <c r="A34" s="232"/>
      <c r="B34" s="303"/>
      <c r="C34" s="304"/>
      <c r="D34" s="305"/>
      <c r="E34" s="306"/>
      <c r="F34" s="263"/>
      <c r="G34" s="278"/>
      <c r="H34" s="279"/>
      <c r="I34" s="280"/>
      <c r="J34" s="257"/>
      <c r="K34" s="258"/>
      <c r="L34" s="259"/>
      <c r="M34" s="257"/>
      <c r="N34" s="258"/>
      <c r="O34" s="258"/>
      <c r="P34" s="258"/>
      <c r="Q34" s="259"/>
      <c r="R34" s="308"/>
      <c r="S34" s="266"/>
      <c r="T34" s="268"/>
      <c r="U34" s="30"/>
      <c r="V34" s="30"/>
      <c r="W34" s="166"/>
      <c r="X34" s="166"/>
      <c r="Y34" s="51"/>
      <c r="Z34" s="165"/>
      <c r="AA34" s="51"/>
      <c r="AB34" s="166"/>
    </row>
    <row r="35" spans="1:30" s="18" customFormat="1" ht="13.95" customHeight="1" x14ac:dyDescent="0.2">
      <c r="A35" s="204" t="s">
        <v>78</v>
      </c>
      <c r="B35" s="205"/>
      <c r="C35" s="206"/>
      <c r="D35" s="207"/>
      <c r="E35" s="211"/>
      <c r="F35" s="214"/>
      <c r="G35" s="332"/>
      <c r="H35" s="333"/>
      <c r="I35" s="334"/>
      <c r="J35" s="322"/>
      <c r="K35" s="323"/>
      <c r="L35" s="324"/>
      <c r="M35" s="516"/>
      <c r="N35" s="517"/>
      <c r="O35" s="129"/>
      <c r="P35" s="130"/>
      <c r="Q35" s="131"/>
      <c r="R35" s="228"/>
      <c r="S35" s="338"/>
      <c r="T35" s="314"/>
      <c r="U35" s="19"/>
      <c r="V35" s="77"/>
      <c r="W35" s="166"/>
      <c r="X35" s="166"/>
      <c r="Y35" s="51"/>
      <c r="Z35" s="165"/>
      <c r="AA35" s="51"/>
      <c r="AB35" s="166"/>
    </row>
    <row r="36" spans="1:30" s="18" customFormat="1" ht="13.95" customHeight="1" x14ac:dyDescent="0.2">
      <c r="A36" s="204"/>
      <c r="B36" s="208"/>
      <c r="C36" s="209"/>
      <c r="D36" s="210"/>
      <c r="E36" s="212"/>
      <c r="F36" s="214"/>
      <c r="G36" s="319"/>
      <c r="H36" s="320"/>
      <c r="I36" s="321"/>
      <c r="J36" s="325"/>
      <c r="K36" s="326"/>
      <c r="L36" s="327"/>
      <c r="M36" s="300"/>
      <c r="N36" s="301"/>
      <c r="O36" s="301"/>
      <c r="P36" s="301"/>
      <c r="Q36" s="302"/>
      <c r="R36" s="325"/>
      <c r="S36" s="339"/>
      <c r="T36" s="315"/>
      <c r="U36" s="19"/>
      <c r="W36" s="16"/>
      <c r="X36" s="16"/>
      <c r="Y36" s="16"/>
      <c r="Z36" s="16"/>
      <c r="AA36" s="16"/>
      <c r="AB36" s="16"/>
    </row>
    <row r="37" spans="1:30" s="18" customFormat="1" ht="14.4" x14ac:dyDescent="0.2">
      <c r="A37" s="232" t="s">
        <v>79</v>
      </c>
      <c r="B37" s="233"/>
      <c r="C37" s="234"/>
      <c r="D37" s="235"/>
      <c r="E37" s="239"/>
      <c r="F37" s="214"/>
      <c r="G37" s="253"/>
      <c r="H37" s="254"/>
      <c r="I37" s="277"/>
      <c r="J37" s="247"/>
      <c r="K37" s="248"/>
      <c r="L37" s="249"/>
      <c r="M37" s="253"/>
      <c r="N37" s="254"/>
      <c r="O37" s="132"/>
      <c r="P37" s="133"/>
      <c r="Q37" s="134"/>
      <c r="R37" s="255"/>
      <c r="S37" s="265"/>
      <c r="T37" s="267"/>
      <c r="U37" s="19"/>
    </row>
    <row r="38" spans="1:30" s="31" customFormat="1" ht="13.2" customHeight="1" x14ac:dyDescent="0.2">
      <c r="A38" s="232"/>
      <c r="B38" s="303"/>
      <c r="C38" s="304"/>
      <c r="D38" s="305"/>
      <c r="E38" s="306"/>
      <c r="F38" s="263"/>
      <c r="G38" s="278"/>
      <c r="H38" s="279"/>
      <c r="I38" s="280"/>
      <c r="J38" s="257"/>
      <c r="K38" s="258"/>
      <c r="L38" s="259"/>
      <c r="M38" s="257"/>
      <c r="N38" s="258"/>
      <c r="O38" s="258"/>
      <c r="P38" s="258"/>
      <c r="Q38" s="259"/>
      <c r="R38" s="264"/>
      <c r="S38" s="266"/>
      <c r="T38" s="268"/>
      <c r="U38" s="30"/>
      <c r="V38" s="18"/>
      <c r="W38" s="18"/>
      <c r="X38" s="18"/>
      <c r="Y38" s="18"/>
      <c r="Z38" s="18"/>
      <c r="AA38" s="18"/>
      <c r="AB38" s="18"/>
      <c r="AC38" s="18"/>
      <c r="AD38" s="18"/>
    </row>
    <row r="39" spans="1:30" s="18" customFormat="1" ht="13.95" customHeight="1" x14ac:dyDescent="0.2">
      <c r="A39" s="204" t="s">
        <v>78</v>
      </c>
      <c r="B39" s="205"/>
      <c r="C39" s="206"/>
      <c r="D39" s="207"/>
      <c r="E39" s="211"/>
      <c r="F39" s="214"/>
      <c r="G39" s="332"/>
      <c r="H39" s="333"/>
      <c r="I39" s="334"/>
      <c r="J39" s="228"/>
      <c r="K39" s="229"/>
      <c r="L39" s="335"/>
      <c r="M39" s="516"/>
      <c r="N39" s="517"/>
      <c r="O39" s="129"/>
      <c r="P39" s="130"/>
      <c r="Q39" s="131"/>
      <c r="R39" s="336"/>
      <c r="S39" s="338"/>
      <c r="T39" s="314"/>
      <c r="U39" s="19"/>
    </row>
    <row r="40" spans="1:30" s="18" customFormat="1" ht="13.95" customHeight="1" x14ac:dyDescent="0.2">
      <c r="A40" s="204"/>
      <c r="B40" s="208"/>
      <c r="C40" s="209"/>
      <c r="D40" s="210"/>
      <c r="E40" s="212"/>
      <c r="F40" s="214"/>
      <c r="G40" s="319"/>
      <c r="H40" s="320"/>
      <c r="I40" s="321"/>
      <c r="J40" s="325"/>
      <c r="K40" s="326"/>
      <c r="L40" s="327"/>
      <c r="M40" s="340"/>
      <c r="N40" s="341"/>
      <c r="O40" s="341"/>
      <c r="P40" s="341"/>
      <c r="Q40" s="342"/>
      <c r="R40" s="337"/>
      <c r="S40" s="339"/>
      <c r="T40" s="315"/>
      <c r="U40" s="19"/>
    </row>
    <row r="41" spans="1:30" s="18" customFormat="1" ht="14.4" x14ac:dyDescent="0.2">
      <c r="A41" s="232" t="s">
        <v>79</v>
      </c>
      <c r="B41" s="233"/>
      <c r="C41" s="234"/>
      <c r="D41" s="235"/>
      <c r="E41" s="239"/>
      <c r="F41" s="214"/>
      <c r="G41" s="253"/>
      <c r="H41" s="254"/>
      <c r="I41" s="277"/>
      <c r="J41" s="247"/>
      <c r="K41" s="248"/>
      <c r="L41" s="249"/>
      <c r="M41" s="241"/>
      <c r="N41" s="242"/>
      <c r="O41" s="127"/>
      <c r="P41" s="128"/>
      <c r="Q41" s="126"/>
      <c r="R41" s="307"/>
      <c r="S41" s="265"/>
      <c r="T41" s="267"/>
      <c r="U41" s="75"/>
    </row>
    <row r="42" spans="1:30" s="31" customFormat="1" ht="14.4" x14ac:dyDescent="0.2">
      <c r="A42" s="232"/>
      <c r="B42" s="303"/>
      <c r="C42" s="304"/>
      <c r="D42" s="305"/>
      <c r="E42" s="306"/>
      <c r="F42" s="263"/>
      <c r="G42" s="278"/>
      <c r="H42" s="279"/>
      <c r="I42" s="280"/>
      <c r="J42" s="257"/>
      <c r="K42" s="258"/>
      <c r="L42" s="259"/>
      <c r="M42" s="257"/>
      <c r="N42" s="258"/>
      <c r="O42" s="258"/>
      <c r="P42" s="258"/>
      <c r="Q42" s="259"/>
      <c r="R42" s="308"/>
      <c r="S42" s="266"/>
      <c r="T42" s="268"/>
      <c r="U42" s="76"/>
      <c r="V42" s="18"/>
      <c r="W42" s="18"/>
      <c r="X42" s="18"/>
      <c r="Y42" s="18"/>
      <c r="Z42" s="18"/>
      <c r="AA42" s="18"/>
      <c r="AB42" s="159"/>
      <c r="AC42" s="18"/>
      <c r="AD42" s="18"/>
    </row>
    <row r="43" spans="1:30" s="18" customFormat="1" ht="13.95" customHeight="1" x14ac:dyDescent="0.2">
      <c r="A43" s="204" t="s">
        <v>78</v>
      </c>
      <c r="B43" s="205"/>
      <c r="C43" s="206"/>
      <c r="D43" s="207"/>
      <c r="E43" s="211"/>
      <c r="F43" s="213"/>
      <c r="G43" s="216"/>
      <c r="H43" s="217"/>
      <c r="I43" s="218"/>
      <c r="J43" s="222"/>
      <c r="K43" s="223"/>
      <c r="L43" s="224"/>
      <c r="M43" s="228"/>
      <c r="N43" s="229"/>
      <c r="O43" s="135"/>
      <c r="P43" s="136"/>
      <c r="Q43" s="137"/>
      <c r="R43" s="222"/>
      <c r="S43" s="223"/>
      <c r="T43" s="328"/>
      <c r="U43" s="19"/>
    </row>
    <row r="44" spans="1:30" s="18" customFormat="1" ht="13.95" customHeight="1" x14ac:dyDescent="0.2">
      <c r="A44" s="204"/>
      <c r="B44" s="208"/>
      <c r="C44" s="209"/>
      <c r="D44" s="210"/>
      <c r="E44" s="212"/>
      <c r="F44" s="214"/>
      <c r="G44" s="219"/>
      <c r="H44" s="220"/>
      <c r="I44" s="221"/>
      <c r="J44" s="225"/>
      <c r="K44" s="226"/>
      <c r="L44" s="227"/>
      <c r="M44" s="300"/>
      <c r="N44" s="301"/>
      <c r="O44" s="301"/>
      <c r="P44" s="301"/>
      <c r="Q44" s="302"/>
      <c r="R44" s="225"/>
      <c r="S44" s="226"/>
      <c r="T44" s="329"/>
      <c r="U44" s="19"/>
    </row>
    <row r="45" spans="1:30" s="18" customFormat="1" ht="14.4" x14ac:dyDescent="0.2">
      <c r="A45" s="232" t="s">
        <v>79</v>
      </c>
      <c r="B45" s="233"/>
      <c r="C45" s="234"/>
      <c r="D45" s="235"/>
      <c r="E45" s="239"/>
      <c r="F45" s="214"/>
      <c r="G45" s="241"/>
      <c r="H45" s="242"/>
      <c r="I45" s="243"/>
      <c r="J45" s="247"/>
      <c r="K45" s="248"/>
      <c r="L45" s="249"/>
      <c r="M45" s="253"/>
      <c r="N45" s="254"/>
      <c r="O45" s="132"/>
      <c r="P45" s="133"/>
      <c r="Q45" s="134"/>
      <c r="R45" s="255"/>
      <c r="S45" s="265"/>
      <c r="T45" s="267"/>
      <c r="U45" s="19"/>
    </row>
    <row r="46" spans="1:30" s="31" customFormat="1" ht="15" thickBot="1" x14ac:dyDescent="0.25">
      <c r="A46" s="232"/>
      <c r="B46" s="236"/>
      <c r="C46" s="237"/>
      <c r="D46" s="238"/>
      <c r="E46" s="240"/>
      <c r="F46" s="215"/>
      <c r="G46" s="244"/>
      <c r="H46" s="245"/>
      <c r="I46" s="246"/>
      <c r="J46" s="250"/>
      <c r="K46" s="251"/>
      <c r="L46" s="252"/>
      <c r="M46" s="250"/>
      <c r="N46" s="251"/>
      <c r="O46" s="251"/>
      <c r="P46" s="251"/>
      <c r="Q46" s="252"/>
      <c r="R46" s="256"/>
      <c r="S46" s="330"/>
      <c r="T46" s="331"/>
      <c r="U46" s="30"/>
      <c r="V46" s="18"/>
      <c r="W46" s="18"/>
      <c r="X46" s="18"/>
      <c r="Y46" s="18"/>
      <c r="Z46" s="18"/>
      <c r="AA46" s="18"/>
      <c r="AB46" s="18"/>
      <c r="AC46" s="18"/>
      <c r="AD46" s="18"/>
    </row>
    <row r="47" spans="1:30" s="18" customFormat="1" ht="13.8" customHeight="1" thickTop="1" x14ac:dyDescent="0.2">
      <c r="A47" s="204" t="s">
        <v>78</v>
      </c>
      <c r="B47" s="205"/>
      <c r="C47" s="206"/>
      <c r="D47" s="207"/>
      <c r="E47" s="211"/>
      <c r="F47" s="213"/>
      <c r="G47" s="216"/>
      <c r="H47" s="217"/>
      <c r="I47" s="218"/>
      <c r="J47" s="222">
        <f>IF((G47/2)&lt;M48,(G47/2),M48)</f>
        <v>0</v>
      </c>
      <c r="K47" s="223"/>
      <c r="L47" s="224"/>
      <c r="M47" s="228"/>
      <c r="N47" s="229"/>
      <c r="O47" s="135" t="str">
        <f>IF(E47&gt;0,"×"," ")</f>
        <v xml:space="preserve"> </v>
      </c>
      <c r="P47" s="177" t="str">
        <f>IF(M47&gt;0,E47," ")</f>
        <v xml:space="preserve"> </v>
      </c>
      <c r="Q47" s="178" t="str">
        <f>IF(E47&gt;0,F47," ")</f>
        <v xml:space="preserve"> </v>
      </c>
      <c r="R47" s="222">
        <f>+G47</f>
        <v>0</v>
      </c>
      <c r="S47" s="223" t="str">
        <f>IF(R47&gt;0,"×1/2="," ")</f>
        <v xml:space="preserve"> </v>
      </c>
      <c r="T47" s="328" t="str">
        <f>IF(G47&gt;0,G47/2," ")</f>
        <v xml:space="preserve"> </v>
      </c>
      <c r="U47" s="19"/>
      <c r="V47" s="19"/>
      <c r="W47" s="51"/>
      <c r="X47" s="167"/>
      <c r="Y47" s="113"/>
      <c r="Z47" s="164"/>
      <c r="AA47" s="113"/>
      <c r="AB47" s="51"/>
      <c r="AC47" s="16"/>
    </row>
    <row r="48" spans="1:30" s="18" customFormat="1" ht="13.95" customHeight="1" x14ac:dyDescent="0.2">
      <c r="A48" s="204"/>
      <c r="B48" s="208"/>
      <c r="C48" s="209"/>
      <c r="D48" s="210"/>
      <c r="E48" s="212"/>
      <c r="F48" s="214"/>
      <c r="G48" s="219"/>
      <c r="H48" s="220"/>
      <c r="I48" s="221"/>
      <c r="J48" s="225"/>
      <c r="K48" s="226"/>
      <c r="L48" s="227"/>
      <c r="M48" s="300" t="str">
        <f>IF(E47&gt;0,M47*P47," ")</f>
        <v xml:space="preserve"> </v>
      </c>
      <c r="N48" s="301"/>
      <c r="O48" s="301"/>
      <c r="P48" s="301"/>
      <c r="Q48" s="302"/>
      <c r="R48" s="225"/>
      <c r="S48" s="226"/>
      <c r="T48" s="329"/>
      <c r="U48" s="19"/>
      <c r="V48" s="19"/>
      <c r="W48" s="51"/>
      <c r="X48" s="51"/>
      <c r="Y48" s="51"/>
      <c r="Z48" s="165"/>
      <c r="AA48" s="52"/>
      <c r="AB48" s="51"/>
      <c r="AC48" s="16"/>
    </row>
    <row r="49" spans="1:30" s="18" customFormat="1" ht="14.4" x14ac:dyDescent="0.2">
      <c r="A49" s="232" t="s">
        <v>79</v>
      </c>
      <c r="B49" s="233"/>
      <c r="C49" s="234"/>
      <c r="D49" s="235"/>
      <c r="E49" s="239"/>
      <c r="F49" s="214"/>
      <c r="G49" s="241"/>
      <c r="H49" s="242"/>
      <c r="I49" s="243"/>
      <c r="J49" s="247">
        <f>IF((G49/2)&lt;M50,G49/2,M50)</f>
        <v>0</v>
      </c>
      <c r="K49" s="248"/>
      <c r="L49" s="249"/>
      <c r="M49" s="253"/>
      <c r="N49" s="254"/>
      <c r="O49" s="132" t="str">
        <f>IF(E49&gt;0,"×"," ")</f>
        <v xml:space="preserve"> </v>
      </c>
      <c r="P49" s="173" t="str">
        <f>IF(M49&gt;0,E49," ")</f>
        <v xml:space="preserve"> </v>
      </c>
      <c r="Q49" s="179" t="str">
        <f>IF(E49&gt;0,F47," ")</f>
        <v xml:space="preserve"> </v>
      </c>
      <c r="R49" s="255">
        <f>+G49</f>
        <v>0</v>
      </c>
      <c r="S49" s="265" t="str">
        <f>IF(R49&gt;0,"×1/2="," ")</f>
        <v xml:space="preserve"> </v>
      </c>
      <c r="T49" s="267" t="str">
        <f>IF(G49&gt;0,G49/2," ")</f>
        <v xml:space="preserve"> </v>
      </c>
      <c r="U49" s="19"/>
      <c r="V49" s="19"/>
      <c r="W49" s="166"/>
      <c r="X49" s="51"/>
      <c r="Y49" s="51"/>
      <c r="Z49" s="165"/>
      <c r="AA49" s="51"/>
      <c r="AB49" s="166"/>
      <c r="AC49" s="64"/>
    </row>
    <row r="50" spans="1:30" s="31" customFormat="1" ht="15" thickBot="1" x14ac:dyDescent="0.25">
      <c r="A50" s="232"/>
      <c r="B50" s="236"/>
      <c r="C50" s="237"/>
      <c r="D50" s="238"/>
      <c r="E50" s="240"/>
      <c r="F50" s="215"/>
      <c r="G50" s="244"/>
      <c r="H50" s="245"/>
      <c r="I50" s="246"/>
      <c r="J50" s="250"/>
      <c r="K50" s="251"/>
      <c r="L50" s="252"/>
      <c r="M50" s="250" t="str">
        <f>IF(E49&gt;0,M49*P49," ")</f>
        <v xml:space="preserve"> </v>
      </c>
      <c r="N50" s="251"/>
      <c r="O50" s="251"/>
      <c r="P50" s="251"/>
      <c r="Q50" s="252"/>
      <c r="R50" s="256"/>
      <c r="S50" s="330"/>
      <c r="T50" s="331"/>
      <c r="U50" s="30"/>
      <c r="V50" s="30"/>
      <c r="W50" s="51"/>
      <c r="X50" s="167"/>
      <c r="Y50" s="51"/>
      <c r="Z50" s="165"/>
      <c r="AA50" s="51"/>
      <c r="AB50" s="51"/>
      <c r="AC50" s="64"/>
    </row>
    <row r="51" spans="1:30" s="5" customFormat="1" ht="22.05" customHeight="1" thickTop="1" x14ac:dyDescent="0.2">
      <c r="B51" s="345" t="s">
        <v>73</v>
      </c>
      <c r="C51" s="346"/>
      <c r="D51" s="346"/>
      <c r="E51" s="346"/>
      <c r="F51" s="346"/>
      <c r="G51" s="347">
        <f>+G26+G31+G35+G39+G43+G47</f>
        <v>187000</v>
      </c>
      <c r="H51" s="347"/>
      <c r="I51" s="347"/>
      <c r="J51" s="347">
        <f>+J26+J31+J35+J39+J43+J47</f>
        <v>75000</v>
      </c>
      <c r="K51" s="347"/>
      <c r="L51" s="347"/>
      <c r="M51" s="359" t="s">
        <v>32</v>
      </c>
      <c r="N51" s="360"/>
      <c r="O51" s="360"/>
      <c r="P51" s="360"/>
      <c r="Q51" s="360"/>
      <c r="R51" s="360"/>
      <c r="S51" s="360"/>
      <c r="T51" s="361"/>
      <c r="U51" s="42"/>
      <c r="V51" s="18"/>
      <c r="W51" s="18"/>
      <c r="X51" s="18"/>
      <c r="Y51" s="18"/>
      <c r="Z51" s="18"/>
      <c r="AA51" s="18"/>
      <c r="AB51" s="18"/>
      <c r="AC51" s="18"/>
      <c r="AD51" s="18"/>
    </row>
    <row r="52" spans="1:30" s="8" customFormat="1" ht="22.05" customHeight="1" thickBot="1" x14ac:dyDescent="0.25">
      <c r="B52" s="345"/>
      <c r="C52" s="346"/>
      <c r="D52" s="346"/>
      <c r="E52" s="346"/>
      <c r="F52" s="346"/>
      <c r="G52" s="348">
        <f>G45+G41+G37+G33+G28+G49</f>
        <v>198000</v>
      </c>
      <c r="H52" s="348"/>
      <c r="I52" s="349"/>
      <c r="J52" s="349">
        <f>J45+J41+J37+J33+J28+J49</f>
        <v>75000</v>
      </c>
      <c r="K52" s="349"/>
      <c r="L52" s="349"/>
      <c r="M52" s="362"/>
      <c r="N52" s="363"/>
      <c r="O52" s="363"/>
      <c r="P52" s="363"/>
      <c r="Q52" s="363"/>
      <c r="R52" s="363"/>
      <c r="S52" s="363"/>
      <c r="T52" s="364"/>
      <c r="U52" s="43"/>
      <c r="V52" s="18"/>
      <c r="W52" s="18"/>
      <c r="X52" s="18"/>
      <c r="Y52" s="18"/>
      <c r="Z52" s="18"/>
      <c r="AA52" s="18"/>
      <c r="AB52" s="18"/>
      <c r="AC52" s="18"/>
      <c r="AD52" s="18"/>
    </row>
    <row r="53" spans="1:30" s="8" customFormat="1" ht="22.05" customHeight="1" thickTop="1" x14ac:dyDescent="0.2">
      <c r="B53" s="90" t="s">
        <v>33</v>
      </c>
      <c r="C53" s="91"/>
      <c r="D53" s="91"/>
      <c r="E53" s="91"/>
      <c r="F53" s="91"/>
      <c r="G53" s="91"/>
      <c r="H53" s="92"/>
      <c r="I53" s="510" t="s">
        <v>76</v>
      </c>
      <c r="J53" s="511"/>
      <c r="K53" s="511"/>
      <c r="L53" s="511"/>
      <c r="M53" s="512"/>
      <c r="N53" s="81"/>
      <c r="O53" s="352">
        <f>+G51</f>
        <v>187000</v>
      </c>
      <c r="P53" s="352"/>
      <c r="Q53" s="352"/>
      <c r="R53" s="352"/>
      <c r="S53" s="82"/>
      <c r="T53" s="83"/>
      <c r="V53" s="18"/>
      <c r="W53" s="18"/>
      <c r="X53" s="18"/>
      <c r="Y53" s="18"/>
      <c r="Z53" s="18"/>
      <c r="AA53" s="18"/>
      <c r="AB53" s="18"/>
      <c r="AC53" s="18"/>
      <c r="AD53" s="18"/>
    </row>
    <row r="54" spans="1:30" s="8" customFormat="1" ht="22.05" customHeight="1" x14ac:dyDescent="0.2">
      <c r="B54" s="353" t="s">
        <v>89</v>
      </c>
      <c r="C54" s="354"/>
      <c r="D54" s="354"/>
      <c r="E54" s="354"/>
      <c r="F54" s="354"/>
      <c r="G54" s="354"/>
      <c r="H54" s="7"/>
      <c r="I54" s="368"/>
      <c r="J54" s="369"/>
      <c r="K54" s="369"/>
      <c r="L54" s="369"/>
      <c r="M54" s="370"/>
      <c r="N54" s="44"/>
      <c r="O54" s="355">
        <f>+G52</f>
        <v>198000</v>
      </c>
      <c r="P54" s="355"/>
      <c r="Q54" s="355"/>
      <c r="R54" s="355"/>
      <c r="S54" s="73" t="s">
        <v>0</v>
      </c>
      <c r="T54" s="84"/>
      <c r="V54" s="18"/>
      <c r="W54" s="18"/>
      <c r="X54" s="18"/>
      <c r="Y54" s="18"/>
      <c r="Z54" s="18"/>
      <c r="AA54" s="18"/>
      <c r="AB54" s="18"/>
      <c r="AC54" s="18"/>
      <c r="AD54" s="18"/>
    </row>
    <row r="55" spans="1:30" s="8" customFormat="1" ht="22.05" customHeight="1" x14ac:dyDescent="0.2">
      <c r="B55" s="203" t="s">
        <v>100</v>
      </c>
      <c r="C55" s="7"/>
      <c r="D55" s="7"/>
      <c r="E55" s="7"/>
      <c r="F55" s="7"/>
      <c r="G55" s="7"/>
      <c r="H55" s="7"/>
      <c r="I55" s="365" t="s">
        <v>75</v>
      </c>
      <c r="J55" s="366"/>
      <c r="K55" s="366"/>
      <c r="L55" s="366"/>
      <c r="M55" s="367"/>
      <c r="N55" s="9"/>
      <c r="O55" s="350">
        <f>IF(J51&lt;=150000,ROUNDDOWN(J51,-3),150000)</f>
        <v>75000</v>
      </c>
      <c r="P55" s="350"/>
      <c r="Q55" s="351"/>
      <c r="R55" s="351"/>
      <c r="S55" s="74"/>
      <c r="T55" s="85"/>
      <c r="V55" s="18"/>
      <c r="W55" s="18"/>
      <c r="X55" s="18"/>
      <c r="Y55" s="18"/>
      <c r="Z55" s="18"/>
      <c r="AA55" s="18"/>
      <c r="AB55" s="18"/>
      <c r="AC55" s="18"/>
      <c r="AD55" s="18"/>
    </row>
    <row r="56" spans="1:30" s="8" customFormat="1" ht="22.05" customHeight="1" x14ac:dyDescent="0.2">
      <c r="B56" s="6" t="s">
        <v>90</v>
      </c>
      <c r="C56" s="7"/>
      <c r="D56" s="7"/>
      <c r="E56" s="7"/>
      <c r="F56" s="7"/>
      <c r="G56" s="7"/>
      <c r="H56" s="7"/>
      <c r="I56" s="368"/>
      <c r="J56" s="369"/>
      <c r="K56" s="369"/>
      <c r="L56" s="369"/>
      <c r="M56" s="370"/>
      <c r="N56" s="45"/>
      <c r="O56" s="508">
        <f>IF(J52&lt;=150000,ROUNDDOWN(J52,-3),150000)</f>
        <v>75000</v>
      </c>
      <c r="P56" s="508"/>
      <c r="Q56" s="508"/>
      <c r="R56" s="508"/>
      <c r="S56" s="73" t="s">
        <v>0</v>
      </c>
      <c r="T56" s="86"/>
      <c r="V56" s="18"/>
      <c r="W56" s="18"/>
      <c r="X56" s="18"/>
      <c r="Y56" s="18"/>
      <c r="Z56" s="18"/>
      <c r="AA56" s="18"/>
      <c r="AB56" s="18"/>
      <c r="AC56" s="18"/>
      <c r="AD56" s="18"/>
    </row>
    <row r="57" spans="1:30" s="8" customFormat="1" ht="22.05" customHeight="1" x14ac:dyDescent="0.2">
      <c r="B57" s="683" t="s">
        <v>91</v>
      </c>
      <c r="C57" s="681"/>
      <c r="D57" s="681"/>
      <c r="E57" s="681"/>
      <c r="F57" s="681"/>
      <c r="G57" s="681"/>
      <c r="H57" s="682"/>
      <c r="I57" s="365" t="s">
        <v>74</v>
      </c>
      <c r="J57" s="366"/>
      <c r="K57" s="366"/>
      <c r="L57" s="366"/>
      <c r="M57" s="367"/>
      <c r="N57" s="9"/>
      <c r="O57" s="350">
        <f>+O53-O55</f>
        <v>112000</v>
      </c>
      <c r="P57" s="350"/>
      <c r="Q57" s="350"/>
      <c r="R57" s="350"/>
      <c r="S57" s="74"/>
      <c r="T57" s="85"/>
      <c r="V57" s="18"/>
      <c r="W57" s="18"/>
      <c r="X57" s="18"/>
      <c r="Y57" s="18"/>
      <c r="Z57" s="18"/>
      <c r="AA57" s="18"/>
      <c r="AB57" s="18"/>
      <c r="AC57" s="18"/>
      <c r="AD57" s="18"/>
    </row>
    <row r="58" spans="1:30" s="8" customFormat="1" ht="22.05" customHeight="1" thickBot="1" x14ac:dyDescent="0.25">
      <c r="B58" s="684" t="s">
        <v>99</v>
      </c>
      <c r="C58" s="679"/>
      <c r="D58" s="679"/>
      <c r="E58" s="679"/>
      <c r="F58" s="679"/>
      <c r="G58" s="679"/>
      <c r="H58" s="680"/>
      <c r="I58" s="513"/>
      <c r="J58" s="514"/>
      <c r="K58" s="514"/>
      <c r="L58" s="514"/>
      <c r="M58" s="515"/>
      <c r="N58" s="87"/>
      <c r="O58" s="509">
        <f>+O54-O56</f>
        <v>123000</v>
      </c>
      <c r="P58" s="509"/>
      <c r="Q58" s="509"/>
      <c r="R58" s="509"/>
      <c r="S58" s="88" t="s">
        <v>0</v>
      </c>
      <c r="T58" s="89"/>
      <c r="V58" s="18"/>
      <c r="W58" s="18"/>
      <c r="X58" s="18"/>
      <c r="Y58" s="18"/>
      <c r="Z58" s="18"/>
      <c r="AA58" s="18"/>
      <c r="AB58" s="18"/>
      <c r="AC58" s="18"/>
      <c r="AD58" s="18"/>
    </row>
    <row r="59" spans="1:30" s="18" customFormat="1" ht="14.4" x14ac:dyDescent="0.2">
      <c r="B59" s="49" t="s">
        <v>38</v>
      </c>
      <c r="C59" s="32"/>
      <c r="D59" s="32"/>
      <c r="E59" s="32"/>
      <c r="F59" s="33"/>
      <c r="G59" s="32"/>
      <c r="H59" s="32"/>
      <c r="I59" s="78"/>
      <c r="J59" s="78"/>
      <c r="K59" s="78"/>
      <c r="L59" s="78"/>
      <c r="M59" s="78"/>
      <c r="N59" s="79"/>
      <c r="O59" s="80"/>
      <c r="P59" s="80"/>
      <c r="Q59" s="80"/>
      <c r="R59" s="80"/>
      <c r="S59" s="80"/>
      <c r="T59" s="79"/>
    </row>
    <row r="60" spans="1:30" s="18" customFormat="1" ht="14.4" x14ac:dyDescent="0.2">
      <c r="B60" s="112" t="s">
        <v>92</v>
      </c>
      <c r="C60" s="36"/>
      <c r="D60" s="36"/>
      <c r="E60" s="34"/>
      <c r="F60" s="35"/>
      <c r="G60" s="34"/>
      <c r="H60" s="34"/>
      <c r="I60" s="34"/>
      <c r="J60" s="34"/>
      <c r="K60" s="34"/>
      <c r="L60" s="34"/>
      <c r="M60" s="34"/>
      <c r="N60" s="34"/>
      <c r="O60" s="55"/>
      <c r="P60" s="55"/>
      <c r="Q60" s="34"/>
      <c r="R60" s="34"/>
      <c r="S60" s="34"/>
      <c r="T60" s="34"/>
    </row>
    <row r="61" spans="1:30" s="18" customFormat="1" ht="14.4" x14ac:dyDescent="0.2">
      <c r="B61" s="357"/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</row>
    <row r="62" spans="1:30" s="18" customFormat="1" ht="16.5" customHeight="1" x14ac:dyDescent="0.2"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</row>
    <row r="63" spans="1:30" s="18" customFormat="1" ht="16.5" customHeight="1" x14ac:dyDescent="0.2"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4"/>
      <c r="S63" s="344"/>
      <c r="T63" s="344"/>
    </row>
    <row r="64" spans="1:30" s="18" customFormat="1" ht="16.5" customHeight="1" x14ac:dyDescent="0.2">
      <c r="B64" s="23"/>
      <c r="C64" s="32"/>
      <c r="D64" s="32"/>
      <c r="E64" s="32"/>
      <c r="F64" s="33"/>
      <c r="G64" s="32"/>
      <c r="H64" s="32"/>
      <c r="I64" s="38"/>
      <c r="J64" s="38"/>
      <c r="K64" s="38"/>
      <c r="L64" s="38"/>
      <c r="M64" s="38"/>
      <c r="N64" s="39"/>
      <c r="O64" s="358"/>
      <c r="P64" s="358"/>
      <c r="Q64" s="358"/>
      <c r="R64" s="358"/>
      <c r="S64" s="40"/>
      <c r="T64" s="41"/>
    </row>
    <row r="65" spans="1:30" s="22" customFormat="1" ht="22.2" customHeight="1" x14ac:dyDescent="0.2">
      <c r="A65" s="50"/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V65" s="18"/>
      <c r="W65" s="18"/>
      <c r="X65" s="18"/>
      <c r="Y65" s="18"/>
      <c r="Z65" s="18"/>
      <c r="AA65" s="18"/>
      <c r="AB65" s="18"/>
      <c r="AC65" s="18"/>
      <c r="AD65" s="18"/>
    </row>
    <row r="66" spans="1:30" s="22" customFormat="1" ht="45" customHeight="1" x14ac:dyDescent="0.2">
      <c r="A66" s="50"/>
      <c r="B66" s="343"/>
      <c r="C66" s="343"/>
      <c r="D66" s="343"/>
      <c r="E66" s="343"/>
      <c r="F66" s="343"/>
      <c r="G66" s="356"/>
      <c r="H66" s="356"/>
      <c r="I66" s="356"/>
      <c r="J66" s="356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V66" s="18"/>
      <c r="W66" s="18"/>
      <c r="X66" s="18"/>
      <c r="Y66" s="18"/>
      <c r="Z66" s="18"/>
      <c r="AA66" s="18"/>
      <c r="AB66" s="18"/>
      <c r="AC66" s="18"/>
      <c r="AD66" s="18"/>
    </row>
    <row r="67" spans="1:30" s="22" customFormat="1" ht="6.75" customHeight="1" x14ac:dyDescent="0.2">
      <c r="A67" s="50"/>
      <c r="B67" s="2"/>
      <c r="C67" s="4"/>
      <c r="D67" s="1"/>
      <c r="E67" s="1"/>
      <c r="F67" s="1"/>
      <c r="G67" s="1"/>
      <c r="H67" s="1"/>
      <c r="I67" s="1"/>
      <c r="J67" s="4"/>
      <c r="K67" s="1"/>
      <c r="L67" s="1"/>
      <c r="M67" s="61"/>
      <c r="N67" s="1"/>
      <c r="O67" s="56"/>
      <c r="P67" s="56"/>
      <c r="Q67" s="1"/>
      <c r="R67" s="1"/>
      <c r="S67" s="1"/>
      <c r="T67" s="1"/>
      <c r="V67" s="18"/>
      <c r="W67" s="18"/>
      <c r="X67" s="18"/>
      <c r="Y67" s="18"/>
      <c r="Z67" s="18"/>
      <c r="AA67" s="18"/>
      <c r="AB67" s="18"/>
      <c r="AC67" s="18"/>
      <c r="AD67" s="18"/>
    </row>
    <row r="68" spans="1:30" s="22" customFormat="1" ht="20.25" customHeight="1" x14ac:dyDescent="0.2">
      <c r="A68" s="50"/>
      <c r="B68" s="502"/>
      <c r="C68" s="502"/>
      <c r="D68" s="502"/>
      <c r="E68" s="502"/>
      <c r="F68" s="502"/>
      <c r="G68" s="502"/>
      <c r="H68" s="502"/>
      <c r="I68" s="502"/>
      <c r="J68" s="502"/>
      <c r="K68" s="502"/>
      <c r="L68" s="502"/>
      <c r="M68" s="62"/>
      <c r="N68" s="502"/>
      <c r="O68" s="502"/>
      <c r="P68" s="59"/>
      <c r="Q68" s="499"/>
      <c r="R68" s="499"/>
      <c r="S68" s="499"/>
      <c r="T68" s="499"/>
      <c r="V68" s="18"/>
      <c r="W68" s="18"/>
      <c r="X68" s="18"/>
      <c r="Y68" s="18"/>
      <c r="Z68" s="18"/>
      <c r="AA68" s="18"/>
      <c r="AB68" s="18"/>
      <c r="AC68" s="18"/>
      <c r="AD68" s="18"/>
    </row>
    <row r="69" spans="1:30" s="22" customFormat="1" ht="45" customHeight="1" x14ac:dyDescent="0.2">
      <c r="A69" s="50"/>
      <c r="B69" s="500"/>
      <c r="C69" s="500"/>
      <c r="D69" s="500"/>
      <c r="E69" s="500"/>
      <c r="F69" s="500"/>
      <c r="G69" s="501"/>
      <c r="H69" s="501"/>
      <c r="I69" s="501"/>
      <c r="J69" s="501"/>
      <c r="K69" s="501"/>
      <c r="L69" s="501"/>
      <c r="M69" s="61"/>
      <c r="N69" s="501"/>
      <c r="O69" s="501"/>
      <c r="P69" s="58"/>
      <c r="Q69" s="343"/>
      <c r="R69" s="343"/>
      <c r="S69" s="343"/>
      <c r="T69" s="343"/>
      <c r="V69" s="18"/>
      <c r="W69" s="18"/>
      <c r="X69" s="18"/>
      <c r="Y69" s="18"/>
      <c r="Z69" s="18"/>
      <c r="AA69" s="18"/>
      <c r="AB69" s="18"/>
      <c r="AC69" s="18"/>
      <c r="AD69" s="18"/>
    </row>
    <row r="70" spans="1:30" s="18" customFormat="1" ht="21" customHeight="1" x14ac:dyDescent="0.2">
      <c r="F70" s="37"/>
      <c r="O70" s="57"/>
      <c r="P70" s="57"/>
    </row>
    <row r="71" spans="1:30" s="18" customFormat="1" ht="14.4" x14ac:dyDescent="0.2">
      <c r="F71" s="37"/>
      <c r="H71" s="16"/>
      <c r="I71" s="20"/>
      <c r="J71" s="16"/>
      <c r="O71" s="57"/>
      <c r="P71" s="57"/>
    </row>
    <row r="72" spans="1:30" s="18" customFormat="1" ht="14.4" x14ac:dyDescent="0.2">
      <c r="F72" s="37"/>
      <c r="H72" s="16"/>
      <c r="I72" s="20"/>
      <c r="J72" s="16"/>
      <c r="O72" s="57"/>
      <c r="P72" s="57"/>
    </row>
    <row r="73" spans="1:30" s="18" customFormat="1" ht="14.4" x14ac:dyDescent="0.2">
      <c r="F73" s="37"/>
      <c r="H73" s="16"/>
      <c r="I73" s="21"/>
      <c r="J73" s="16"/>
      <c r="O73" s="57"/>
      <c r="P73" s="57"/>
    </row>
    <row r="74" spans="1:30" s="18" customFormat="1" ht="14.4" x14ac:dyDescent="0.2">
      <c r="F74" s="37"/>
      <c r="H74" s="16"/>
      <c r="I74" s="20"/>
      <c r="J74" s="16"/>
      <c r="O74" s="57"/>
      <c r="P74" s="57"/>
    </row>
    <row r="75" spans="1:30" s="18" customFormat="1" ht="14.4" x14ac:dyDescent="0.2">
      <c r="F75" s="37"/>
      <c r="O75" s="57"/>
      <c r="P75" s="57"/>
    </row>
    <row r="76" spans="1:30" s="18" customFormat="1" ht="14.4" x14ac:dyDescent="0.2">
      <c r="F76" s="37"/>
      <c r="O76" s="57"/>
      <c r="P76" s="57"/>
    </row>
    <row r="77" spans="1:30" s="18" customFormat="1" ht="14.4" x14ac:dyDescent="0.2">
      <c r="F77" s="37"/>
      <c r="O77" s="57"/>
      <c r="P77" s="57"/>
    </row>
    <row r="78" spans="1:30" s="18" customFormat="1" ht="14.4" x14ac:dyDescent="0.2">
      <c r="F78" s="37"/>
      <c r="O78" s="57"/>
      <c r="P78" s="57"/>
    </row>
    <row r="79" spans="1:30" s="18" customFormat="1" ht="14.4" x14ac:dyDescent="0.2">
      <c r="F79" s="37"/>
      <c r="O79" s="57"/>
      <c r="P79" s="57"/>
    </row>
    <row r="80" spans="1:30" s="18" customFormat="1" ht="14.4" x14ac:dyDescent="0.2">
      <c r="F80" s="37"/>
      <c r="O80" s="57"/>
      <c r="P80" s="57"/>
    </row>
    <row r="81" spans="6:16" s="18" customFormat="1" ht="14.4" x14ac:dyDescent="0.2">
      <c r="F81" s="37"/>
      <c r="O81" s="57"/>
      <c r="P81" s="57"/>
    </row>
    <row r="82" spans="6:16" s="18" customFormat="1" ht="14.4" x14ac:dyDescent="0.2">
      <c r="F82" s="37"/>
      <c r="O82" s="57"/>
      <c r="P82" s="57"/>
    </row>
    <row r="83" spans="6:16" s="18" customFormat="1" ht="14.4" x14ac:dyDescent="0.2">
      <c r="F83" s="37"/>
      <c r="O83" s="57"/>
      <c r="P83" s="57"/>
    </row>
    <row r="84" spans="6:16" s="18" customFormat="1" ht="14.4" x14ac:dyDescent="0.2">
      <c r="F84" s="37"/>
      <c r="O84" s="57"/>
      <c r="P84" s="57"/>
    </row>
    <row r="85" spans="6:16" s="18" customFormat="1" ht="14.4" x14ac:dyDescent="0.2">
      <c r="F85" s="37"/>
      <c r="O85" s="57"/>
      <c r="P85" s="57"/>
    </row>
    <row r="86" spans="6:16" s="18" customFormat="1" ht="14.4" x14ac:dyDescent="0.2">
      <c r="F86" s="37"/>
      <c r="O86" s="57"/>
      <c r="P86" s="57"/>
    </row>
    <row r="87" spans="6:16" s="18" customFormat="1" ht="14.4" x14ac:dyDescent="0.2">
      <c r="F87" s="37"/>
      <c r="O87" s="57"/>
      <c r="P87" s="57"/>
    </row>
    <row r="88" spans="6:16" s="18" customFormat="1" ht="14.4" x14ac:dyDescent="0.2">
      <c r="F88" s="37"/>
      <c r="O88" s="57"/>
      <c r="P88" s="57"/>
    </row>
    <row r="89" spans="6:16" s="18" customFormat="1" ht="14.4" x14ac:dyDescent="0.2">
      <c r="F89" s="37"/>
      <c r="O89" s="57"/>
      <c r="P89" s="57"/>
    </row>
    <row r="90" spans="6:16" s="18" customFormat="1" ht="14.4" x14ac:dyDescent="0.2">
      <c r="F90" s="37"/>
      <c r="O90" s="57"/>
      <c r="P90" s="57"/>
    </row>
    <row r="91" spans="6:16" s="18" customFormat="1" ht="14.4" x14ac:dyDescent="0.2">
      <c r="F91" s="37"/>
      <c r="O91" s="57"/>
      <c r="P91" s="57"/>
    </row>
    <row r="92" spans="6:16" s="18" customFormat="1" ht="14.4" x14ac:dyDescent="0.2">
      <c r="F92" s="37"/>
      <c r="O92" s="57"/>
      <c r="P92" s="57"/>
    </row>
    <row r="93" spans="6:16" s="18" customFormat="1" ht="14.4" x14ac:dyDescent="0.2">
      <c r="F93" s="37"/>
      <c r="O93" s="57"/>
      <c r="P93" s="57"/>
    </row>
    <row r="94" spans="6:16" s="18" customFormat="1" ht="14.4" x14ac:dyDescent="0.2">
      <c r="F94" s="37"/>
      <c r="O94" s="57"/>
      <c r="P94" s="57"/>
    </row>
    <row r="95" spans="6:16" s="18" customFormat="1" ht="14.4" x14ac:dyDescent="0.2">
      <c r="F95" s="37"/>
      <c r="O95" s="57"/>
      <c r="P95" s="57"/>
    </row>
    <row r="96" spans="6:16" s="18" customFormat="1" ht="14.4" x14ac:dyDescent="0.2">
      <c r="F96" s="37"/>
      <c r="O96" s="57"/>
      <c r="P96" s="57"/>
    </row>
    <row r="97" spans="6:16" s="18" customFormat="1" ht="14.4" x14ac:dyDescent="0.2">
      <c r="F97" s="37"/>
      <c r="O97" s="57"/>
      <c r="P97" s="57"/>
    </row>
    <row r="98" spans="6:16" s="18" customFormat="1" ht="14.4" x14ac:dyDescent="0.2">
      <c r="F98" s="37"/>
      <c r="O98" s="57"/>
      <c r="P98" s="57"/>
    </row>
    <row r="99" spans="6:16" s="18" customFormat="1" ht="14.4" x14ac:dyDescent="0.2">
      <c r="F99" s="37"/>
      <c r="O99" s="57"/>
      <c r="P99" s="57"/>
    </row>
    <row r="100" spans="6:16" s="18" customFormat="1" ht="14.4" x14ac:dyDescent="0.2">
      <c r="F100" s="37"/>
      <c r="O100" s="57"/>
      <c r="P100" s="57"/>
    </row>
    <row r="101" spans="6:16" s="18" customFormat="1" ht="14.4" x14ac:dyDescent="0.2">
      <c r="F101" s="37"/>
      <c r="O101" s="57"/>
      <c r="P101" s="57"/>
    </row>
    <row r="102" spans="6:16" s="18" customFormat="1" ht="14.4" x14ac:dyDescent="0.2">
      <c r="F102" s="37"/>
      <c r="O102" s="57"/>
      <c r="P102" s="57"/>
    </row>
    <row r="103" spans="6:16" s="18" customFormat="1" ht="14.4" x14ac:dyDescent="0.2">
      <c r="F103" s="37"/>
      <c r="O103" s="57"/>
      <c r="P103" s="57"/>
    </row>
    <row r="104" spans="6:16" s="18" customFormat="1" ht="14.4" x14ac:dyDescent="0.2">
      <c r="F104" s="37"/>
      <c r="O104" s="57"/>
      <c r="P104" s="57"/>
    </row>
    <row r="105" spans="6:16" s="18" customFormat="1" ht="14.4" x14ac:dyDescent="0.2">
      <c r="F105" s="37"/>
      <c r="O105" s="57"/>
      <c r="P105" s="57"/>
    </row>
    <row r="106" spans="6:16" s="18" customFormat="1" ht="14.4" x14ac:dyDescent="0.2">
      <c r="F106" s="37"/>
      <c r="O106" s="57"/>
      <c r="P106" s="57"/>
    </row>
    <row r="107" spans="6:16" s="18" customFormat="1" ht="14.4" x14ac:dyDescent="0.2">
      <c r="F107" s="37"/>
      <c r="O107" s="57"/>
      <c r="P107" s="57"/>
    </row>
    <row r="108" spans="6:16" s="18" customFormat="1" ht="14.4" x14ac:dyDescent="0.2">
      <c r="F108" s="37"/>
      <c r="O108" s="57"/>
      <c r="P108" s="57"/>
    </row>
    <row r="109" spans="6:16" s="18" customFormat="1" ht="14.4" x14ac:dyDescent="0.2">
      <c r="F109" s="37"/>
      <c r="O109" s="57"/>
      <c r="P109" s="57"/>
    </row>
    <row r="110" spans="6:16" s="18" customFormat="1" ht="14.4" x14ac:dyDescent="0.2">
      <c r="F110" s="37"/>
      <c r="O110" s="57"/>
      <c r="P110" s="57"/>
    </row>
    <row r="111" spans="6:16" s="18" customFormat="1" ht="14.4" x14ac:dyDescent="0.2">
      <c r="F111" s="37"/>
      <c r="O111" s="57"/>
      <c r="P111" s="57"/>
    </row>
    <row r="112" spans="6:16" s="18" customFormat="1" ht="14.4" x14ac:dyDescent="0.2">
      <c r="F112" s="37"/>
      <c r="O112" s="57"/>
      <c r="P112" s="57"/>
    </row>
    <row r="113" spans="6:30" s="18" customFormat="1" ht="14.4" x14ac:dyDescent="0.2">
      <c r="F113" s="37"/>
      <c r="O113" s="57"/>
      <c r="P113" s="57"/>
    </row>
    <row r="114" spans="6:30" s="18" customFormat="1" ht="14.4" x14ac:dyDescent="0.2">
      <c r="F114" s="37"/>
      <c r="O114" s="57"/>
      <c r="P114" s="57"/>
    </row>
    <row r="115" spans="6:30" s="18" customFormat="1" ht="14.4" x14ac:dyDescent="0.2">
      <c r="F115" s="37"/>
      <c r="O115" s="57"/>
      <c r="P115" s="57"/>
    </row>
    <row r="116" spans="6:30" s="18" customFormat="1" ht="14.4" x14ac:dyDescent="0.2">
      <c r="F116" s="37"/>
      <c r="O116" s="57"/>
      <c r="P116" s="57"/>
    </row>
    <row r="117" spans="6:30" s="18" customFormat="1" ht="14.4" x14ac:dyDescent="0.2">
      <c r="F117" s="37"/>
      <c r="O117" s="57"/>
      <c r="P117" s="57"/>
    </row>
    <row r="118" spans="6:30" s="18" customFormat="1" ht="14.4" x14ac:dyDescent="0.2">
      <c r="F118" s="37"/>
      <c r="O118" s="57"/>
      <c r="P118" s="57"/>
    </row>
    <row r="119" spans="6:30" s="18" customFormat="1" ht="14.4" x14ac:dyDescent="0.2">
      <c r="F119" s="37"/>
      <c r="O119" s="57"/>
      <c r="P119" s="57"/>
    </row>
    <row r="120" spans="6:30" s="18" customFormat="1" ht="14.4" x14ac:dyDescent="0.2">
      <c r="F120" s="37"/>
      <c r="O120" s="57"/>
      <c r="P120" s="57"/>
    </row>
    <row r="121" spans="6:30" s="18" customFormat="1" ht="14.4" x14ac:dyDescent="0.2">
      <c r="F121" s="37"/>
      <c r="O121" s="57"/>
      <c r="P121" s="57"/>
    </row>
    <row r="122" spans="6:30" s="18" customFormat="1" ht="14.4" x14ac:dyDescent="0.2">
      <c r="F122" s="37"/>
      <c r="O122" s="57"/>
      <c r="P122" s="57"/>
    </row>
    <row r="123" spans="6:30" s="18" customFormat="1" ht="14.4" x14ac:dyDescent="0.2">
      <c r="F123" s="37"/>
      <c r="O123" s="57"/>
      <c r="P123" s="57"/>
    </row>
    <row r="124" spans="6:30" s="18" customFormat="1" ht="14.4" x14ac:dyDescent="0.2">
      <c r="F124" s="37"/>
      <c r="O124" s="57"/>
      <c r="P124" s="57"/>
    </row>
    <row r="125" spans="6:30" s="18" customFormat="1" ht="14.4" x14ac:dyDescent="0.2">
      <c r="F125" s="37"/>
      <c r="O125" s="57"/>
      <c r="P125" s="57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6:30" s="18" customFormat="1" ht="14.4" x14ac:dyDescent="0.2">
      <c r="F126" s="37"/>
      <c r="O126" s="57"/>
      <c r="P126" s="57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6:30" s="18" customFormat="1" ht="14.4" x14ac:dyDescent="0.2">
      <c r="F127" s="37"/>
      <c r="O127" s="57"/>
      <c r="P127" s="57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6:30" s="18" customFormat="1" ht="14.4" x14ac:dyDescent="0.2">
      <c r="F128" s="37"/>
      <c r="O128" s="57"/>
      <c r="P128" s="57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6:30" s="18" customFormat="1" ht="14.4" x14ac:dyDescent="0.2">
      <c r="F129" s="37"/>
      <c r="O129" s="57"/>
      <c r="P129" s="57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6:30" s="18" customFormat="1" ht="14.4" x14ac:dyDescent="0.2">
      <c r="F130" s="37"/>
      <c r="O130" s="57"/>
      <c r="P130" s="57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6:30" s="18" customFormat="1" ht="14.4" x14ac:dyDescent="0.2">
      <c r="F131" s="37"/>
      <c r="O131" s="57"/>
      <c r="P131" s="57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6:30" s="18" customFormat="1" ht="14.4" x14ac:dyDescent="0.2">
      <c r="F132" s="37"/>
      <c r="O132" s="57"/>
      <c r="P132" s="57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6:30" s="18" customFormat="1" ht="14.4" x14ac:dyDescent="0.2">
      <c r="F133" s="37"/>
      <c r="O133" s="57"/>
      <c r="P133" s="57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6:30" s="18" customFormat="1" ht="14.4" x14ac:dyDescent="0.2">
      <c r="F134" s="37"/>
      <c r="O134" s="57"/>
      <c r="P134" s="57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6:30" s="18" customFormat="1" ht="14.4" x14ac:dyDescent="0.2">
      <c r="F135" s="37"/>
      <c r="O135" s="57"/>
      <c r="P135" s="57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6:30" s="18" customFormat="1" ht="14.4" x14ac:dyDescent="0.2">
      <c r="F136" s="37"/>
      <c r="O136" s="57"/>
      <c r="P136" s="57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6:30" s="18" customFormat="1" ht="14.4" x14ac:dyDescent="0.2">
      <c r="F137" s="37"/>
      <c r="O137" s="57"/>
      <c r="P137" s="57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6:30" s="18" customFormat="1" ht="14.4" x14ac:dyDescent="0.2">
      <c r="F138" s="37"/>
      <c r="O138" s="57"/>
      <c r="P138" s="57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6:30" s="18" customFormat="1" ht="14.4" x14ac:dyDescent="0.2">
      <c r="F139" s="37"/>
      <c r="O139" s="57"/>
      <c r="P139" s="57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6:30" s="18" customFormat="1" ht="14.4" x14ac:dyDescent="0.2">
      <c r="F140" s="37"/>
      <c r="O140" s="57"/>
      <c r="P140" s="57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6:30" s="18" customFormat="1" ht="14.4" x14ac:dyDescent="0.2">
      <c r="F141" s="37"/>
      <c r="O141" s="57"/>
      <c r="P141" s="57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6:30" s="18" customFormat="1" ht="14.4" x14ac:dyDescent="0.2">
      <c r="F142" s="37"/>
      <c r="O142" s="57"/>
      <c r="P142" s="57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6:30" s="18" customFormat="1" ht="14.4" x14ac:dyDescent="0.2">
      <c r="F143" s="37"/>
      <c r="O143" s="57"/>
      <c r="P143" s="57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6:30" s="18" customFormat="1" ht="14.4" x14ac:dyDescent="0.2">
      <c r="F144" s="37"/>
      <c r="O144" s="57"/>
      <c r="P144" s="57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6:30" s="18" customFormat="1" ht="14.4" x14ac:dyDescent="0.2">
      <c r="F145" s="37"/>
      <c r="O145" s="57"/>
      <c r="P145" s="57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6:30" s="18" customFormat="1" ht="14.4" x14ac:dyDescent="0.2">
      <c r="F146" s="37"/>
      <c r="O146" s="57"/>
      <c r="P146" s="57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6:30" s="18" customFormat="1" ht="14.4" x14ac:dyDescent="0.2">
      <c r="F147" s="37"/>
      <c r="O147" s="57"/>
      <c r="P147" s="57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6:30" s="18" customFormat="1" ht="14.4" x14ac:dyDescent="0.2">
      <c r="F148" s="37"/>
      <c r="O148" s="57"/>
      <c r="P148" s="57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6:30" s="18" customFormat="1" ht="14.4" x14ac:dyDescent="0.2">
      <c r="F149" s="37"/>
      <c r="O149" s="57"/>
      <c r="P149" s="57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6:30" s="18" customFormat="1" ht="14.4" x14ac:dyDescent="0.2">
      <c r="F150" s="37"/>
      <c r="O150" s="57"/>
      <c r="P150" s="57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6:30" s="18" customFormat="1" ht="14.4" x14ac:dyDescent="0.2">
      <c r="F151" s="37"/>
      <c r="O151" s="57"/>
      <c r="P151" s="57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6:30" s="18" customFormat="1" ht="14.4" x14ac:dyDescent="0.2">
      <c r="F152" s="37"/>
      <c r="O152" s="57"/>
      <c r="P152" s="57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6:30" s="18" customFormat="1" ht="14.4" x14ac:dyDescent="0.2">
      <c r="F153" s="37"/>
      <c r="O153" s="57"/>
      <c r="P153" s="57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6:30" s="18" customFormat="1" ht="14.4" x14ac:dyDescent="0.2">
      <c r="F154" s="37"/>
      <c r="O154" s="57"/>
      <c r="P154" s="57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6:30" s="18" customFormat="1" ht="14.4" x14ac:dyDescent="0.2">
      <c r="F155" s="37"/>
      <c r="O155" s="57"/>
      <c r="P155" s="57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6:30" s="18" customFormat="1" ht="14.4" x14ac:dyDescent="0.2">
      <c r="F156" s="37"/>
      <c r="O156" s="57"/>
      <c r="P156" s="57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6:30" s="18" customFormat="1" ht="14.4" x14ac:dyDescent="0.2">
      <c r="F157" s="37"/>
      <c r="O157" s="57"/>
      <c r="P157" s="57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6:30" s="18" customFormat="1" ht="14.4" x14ac:dyDescent="0.2">
      <c r="F158" s="37"/>
      <c r="O158" s="57"/>
      <c r="P158" s="57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6:30" s="18" customFormat="1" ht="14.4" x14ac:dyDescent="0.2">
      <c r="F159" s="37"/>
      <c r="O159" s="57"/>
      <c r="P159" s="57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6:30" s="18" customFormat="1" ht="14.4" x14ac:dyDescent="0.2">
      <c r="F160" s="37"/>
      <c r="O160" s="57"/>
      <c r="P160" s="57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6:30" s="18" customFormat="1" ht="14.4" x14ac:dyDescent="0.2">
      <c r="F161" s="37"/>
      <c r="O161" s="57"/>
      <c r="P161" s="57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6:30" s="18" customFormat="1" ht="14.4" x14ac:dyDescent="0.2">
      <c r="F162" s="37"/>
      <c r="O162" s="57"/>
      <c r="P162" s="57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6:30" s="18" customFormat="1" ht="14.4" x14ac:dyDescent="0.2">
      <c r="F163" s="37"/>
      <c r="O163" s="57"/>
      <c r="P163" s="57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6:30" s="18" customFormat="1" ht="14.4" x14ac:dyDescent="0.2">
      <c r="F164" s="37"/>
      <c r="O164" s="57"/>
      <c r="P164" s="57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6:30" s="18" customFormat="1" ht="14.4" x14ac:dyDescent="0.2">
      <c r="F165" s="37"/>
      <c r="O165" s="57"/>
      <c r="P165" s="57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6:30" s="18" customFormat="1" ht="14.4" x14ac:dyDescent="0.2">
      <c r="F166" s="37"/>
      <c r="O166" s="57"/>
      <c r="P166" s="57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6:30" s="18" customFormat="1" ht="14.4" x14ac:dyDescent="0.2">
      <c r="F167" s="37"/>
      <c r="O167" s="57"/>
      <c r="P167" s="57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6:30" s="18" customFormat="1" ht="14.4" x14ac:dyDescent="0.2">
      <c r="F168" s="37"/>
      <c r="O168" s="57"/>
      <c r="P168" s="57"/>
      <c r="V168" s="13"/>
      <c r="W168" s="13"/>
      <c r="X168" s="13"/>
      <c r="Y168" s="13"/>
      <c r="Z168" s="13"/>
      <c r="AA168" s="13"/>
      <c r="AB168" s="13"/>
      <c r="AC168" s="13"/>
      <c r="AD168" s="13"/>
    </row>
    <row r="169" spans="6:30" s="18" customFormat="1" ht="14.4" x14ac:dyDescent="0.2">
      <c r="F169" s="37"/>
      <c r="O169" s="57"/>
      <c r="P169" s="57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6:30" s="18" customFormat="1" ht="14.4" x14ac:dyDescent="0.2">
      <c r="F170" s="37"/>
      <c r="O170" s="57"/>
      <c r="P170" s="57"/>
      <c r="V170" s="13"/>
      <c r="W170" s="13"/>
      <c r="X170" s="13"/>
      <c r="Y170" s="13"/>
      <c r="Z170" s="13"/>
      <c r="AA170" s="13"/>
      <c r="AB170" s="13"/>
      <c r="AC170" s="13"/>
      <c r="AD170" s="13"/>
    </row>
    <row r="171" spans="6:30" s="18" customFormat="1" ht="14.4" x14ac:dyDescent="0.2">
      <c r="F171" s="37"/>
      <c r="O171" s="57"/>
      <c r="P171" s="57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6:30" s="18" customFormat="1" ht="14.4" x14ac:dyDescent="0.2">
      <c r="F172" s="37"/>
      <c r="O172" s="57"/>
      <c r="P172" s="57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6:30" s="18" customFormat="1" ht="14.4" x14ac:dyDescent="0.2">
      <c r="F173" s="37"/>
      <c r="O173" s="57"/>
      <c r="P173" s="57"/>
      <c r="V173" s="13"/>
      <c r="W173" s="13"/>
      <c r="X173" s="13"/>
      <c r="Y173" s="13"/>
      <c r="Z173" s="13"/>
      <c r="AA173" s="13"/>
      <c r="AB173" s="13"/>
      <c r="AC173" s="13"/>
      <c r="AD173" s="13"/>
    </row>
    <row r="174" spans="6:30" s="18" customFormat="1" ht="14.4" x14ac:dyDescent="0.2">
      <c r="F174" s="37"/>
      <c r="O174" s="57"/>
      <c r="P174" s="57"/>
      <c r="V174" s="13"/>
      <c r="W174" s="13"/>
      <c r="X174" s="13"/>
      <c r="Y174" s="13"/>
      <c r="Z174" s="13"/>
      <c r="AA174" s="13"/>
      <c r="AB174" s="13"/>
      <c r="AC174" s="13"/>
      <c r="AD174" s="13"/>
    </row>
    <row r="175" spans="6:30" s="18" customFormat="1" ht="14.4" x14ac:dyDescent="0.2">
      <c r="F175" s="37"/>
      <c r="O175" s="57"/>
      <c r="P175" s="57"/>
      <c r="V175" s="13"/>
      <c r="W175" s="13"/>
      <c r="X175" s="13"/>
      <c r="Y175" s="13"/>
      <c r="Z175" s="13"/>
      <c r="AA175" s="13"/>
      <c r="AB175" s="13"/>
      <c r="AC175" s="13"/>
      <c r="AD175" s="13"/>
    </row>
    <row r="176" spans="6:30" s="18" customFormat="1" ht="14.4" x14ac:dyDescent="0.2">
      <c r="F176" s="37"/>
      <c r="O176" s="57"/>
      <c r="P176" s="57"/>
      <c r="V176" s="13"/>
      <c r="W176" s="13"/>
      <c r="X176" s="13"/>
      <c r="Y176" s="13"/>
      <c r="Z176" s="13"/>
      <c r="AA176" s="13"/>
      <c r="AB176" s="13"/>
      <c r="AC176" s="13"/>
      <c r="AD176" s="13"/>
    </row>
    <row r="177" spans="6:30" s="18" customFormat="1" ht="14.4" x14ac:dyDescent="0.2">
      <c r="F177" s="37"/>
      <c r="O177" s="57"/>
      <c r="P177" s="57"/>
      <c r="V177" s="13"/>
      <c r="W177" s="13"/>
      <c r="X177" s="13"/>
      <c r="Y177" s="13"/>
      <c r="Z177" s="13"/>
      <c r="AA177" s="13"/>
      <c r="AB177" s="13"/>
      <c r="AC177" s="13"/>
      <c r="AD177" s="13"/>
    </row>
  </sheetData>
  <dataConsolidate/>
  <mergeCells count="237">
    <mergeCell ref="R14:S15"/>
    <mergeCell ref="J14:J15"/>
    <mergeCell ref="J12:J13"/>
    <mergeCell ref="M33:N33"/>
    <mergeCell ref="M31:N31"/>
    <mergeCell ref="M34:Q34"/>
    <mergeCell ref="M32:Q32"/>
    <mergeCell ref="M23:Q23"/>
    <mergeCell ref="R23:T23"/>
    <mergeCell ref="M24:Q24"/>
    <mergeCell ref="R24:T24"/>
    <mergeCell ref="M21:Q21"/>
    <mergeCell ref="M22:Q22"/>
    <mergeCell ref="R33:R34"/>
    <mergeCell ref="R26:R27"/>
    <mergeCell ref="S33:S34"/>
    <mergeCell ref="T33:T34"/>
    <mergeCell ref="R31:R32"/>
    <mergeCell ref="S31:S32"/>
    <mergeCell ref="T31:T32"/>
    <mergeCell ref="J33:L34"/>
    <mergeCell ref="J26:L27"/>
    <mergeCell ref="I53:M54"/>
    <mergeCell ref="I57:M58"/>
    <mergeCell ref="E35:E36"/>
    <mergeCell ref="G35:I36"/>
    <mergeCell ref="J35:L36"/>
    <mergeCell ref="R35:R36"/>
    <mergeCell ref="S35:S36"/>
    <mergeCell ref="B35:D36"/>
    <mergeCell ref="F39:F42"/>
    <mergeCell ref="F43:F46"/>
    <mergeCell ref="M35:N35"/>
    <mergeCell ref="M36:Q36"/>
    <mergeCell ref="M37:N37"/>
    <mergeCell ref="M38:Q38"/>
    <mergeCell ref="M39:N39"/>
    <mergeCell ref="B37:D38"/>
    <mergeCell ref="B43:D44"/>
    <mergeCell ref="E43:E44"/>
    <mergeCell ref="G43:I44"/>
    <mergeCell ref="J43:L44"/>
    <mergeCell ref="R43:R44"/>
    <mergeCell ref="S43:S44"/>
    <mergeCell ref="E37:E38"/>
    <mergeCell ref="G37:I38"/>
    <mergeCell ref="Q2:R2"/>
    <mergeCell ref="B3:T3"/>
    <mergeCell ref="K8:T8"/>
    <mergeCell ref="B7:E7"/>
    <mergeCell ref="F7:T7"/>
    <mergeCell ref="S68:T68"/>
    <mergeCell ref="B69:F69"/>
    <mergeCell ref="G69:H69"/>
    <mergeCell ref="I69:J69"/>
    <mergeCell ref="K69:L69"/>
    <mergeCell ref="N69:O69"/>
    <mergeCell ref="Q69:R69"/>
    <mergeCell ref="S69:T69"/>
    <mergeCell ref="B68:F68"/>
    <mergeCell ref="G68:H68"/>
    <mergeCell ref="I68:J68"/>
    <mergeCell ref="K68:L68"/>
    <mergeCell ref="N68:O68"/>
    <mergeCell ref="Q68:R68"/>
    <mergeCell ref="B16:C17"/>
    <mergeCell ref="D16:L17"/>
    <mergeCell ref="O56:R56"/>
    <mergeCell ref="O58:R58"/>
    <mergeCell ref="B31:D32"/>
    <mergeCell ref="E28:E29"/>
    <mergeCell ref="J28:L29"/>
    <mergeCell ref="L10:N10"/>
    <mergeCell ref="B18:T19"/>
    <mergeCell ref="B20:D22"/>
    <mergeCell ref="E20:E22"/>
    <mergeCell ref="F20:F22"/>
    <mergeCell ref="G20:I22"/>
    <mergeCell ref="J20:L22"/>
    <mergeCell ref="R22:T22"/>
    <mergeCell ref="R21:T21"/>
    <mergeCell ref="N16:T17"/>
    <mergeCell ref="B9:B15"/>
    <mergeCell ref="C9:C10"/>
    <mergeCell ref="D9:G9"/>
    <mergeCell ref="H9:Q9"/>
    <mergeCell ref="R9:T9"/>
    <mergeCell ref="R10:T11"/>
    <mergeCell ref="O10:Q10"/>
    <mergeCell ref="D11:E11"/>
    <mergeCell ref="O11:Q11"/>
    <mergeCell ref="D10:E10"/>
    <mergeCell ref="L14:M15"/>
    <mergeCell ref="O14:P15"/>
    <mergeCell ref="B8:E8"/>
    <mergeCell ref="F8:G8"/>
    <mergeCell ref="H8:I8"/>
    <mergeCell ref="F10:G10"/>
    <mergeCell ref="H10:I10"/>
    <mergeCell ref="J10:K10"/>
    <mergeCell ref="E31:E32"/>
    <mergeCell ref="C12:C15"/>
    <mergeCell ref="H12:H13"/>
    <mergeCell ref="B23:D23"/>
    <mergeCell ref="G23:I23"/>
    <mergeCell ref="J23:L23"/>
    <mergeCell ref="B24:D24"/>
    <mergeCell ref="G24:I24"/>
    <mergeCell ref="J24:L24"/>
    <mergeCell ref="F11:G11"/>
    <mergeCell ref="H11:I11"/>
    <mergeCell ref="J11:K11"/>
    <mergeCell ref="L11:N11"/>
    <mergeCell ref="M20:T20"/>
    <mergeCell ref="L12:M13"/>
    <mergeCell ref="O12:P13"/>
    <mergeCell ref="R12:S13"/>
    <mergeCell ref="H14:H15"/>
    <mergeCell ref="R66:T66"/>
    <mergeCell ref="B63:T63"/>
    <mergeCell ref="B51:F52"/>
    <mergeCell ref="G51:I51"/>
    <mergeCell ref="G52:I52"/>
    <mergeCell ref="O55:R55"/>
    <mergeCell ref="O57:R57"/>
    <mergeCell ref="O53:R53"/>
    <mergeCell ref="B54:G54"/>
    <mergeCell ref="O54:R54"/>
    <mergeCell ref="K65:Q65"/>
    <mergeCell ref="R65:T65"/>
    <mergeCell ref="G66:J66"/>
    <mergeCell ref="K66:Q66"/>
    <mergeCell ref="B61:T61"/>
    <mergeCell ref="B62:T62"/>
    <mergeCell ref="O64:R64"/>
    <mergeCell ref="B65:F66"/>
    <mergeCell ref="G65:J65"/>
    <mergeCell ref="J51:L51"/>
    <mergeCell ref="J52:L52"/>
    <mergeCell ref="M51:T52"/>
    <mergeCell ref="I55:M56"/>
    <mergeCell ref="T47:T48"/>
    <mergeCell ref="M48:Q48"/>
    <mergeCell ref="S49:S50"/>
    <mergeCell ref="T49:T50"/>
    <mergeCell ref="B33:D34"/>
    <mergeCell ref="E33:E34"/>
    <mergeCell ref="G33:I34"/>
    <mergeCell ref="S45:S46"/>
    <mergeCell ref="T45:T46"/>
    <mergeCell ref="B39:D40"/>
    <mergeCell ref="E39:E40"/>
    <mergeCell ref="G39:I40"/>
    <mergeCell ref="J39:L40"/>
    <mergeCell ref="R39:R40"/>
    <mergeCell ref="S39:S40"/>
    <mergeCell ref="T39:T40"/>
    <mergeCell ref="M45:N45"/>
    <mergeCell ref="M46:Q46"/>
    <mergeCell ref="T43:T44"/>
    <mergeCell ref="J45:L46"/>
    <mergeCell ref="R45:R46"/>
    <mergeCell ref="M40:Q40"/>
    <mergeCell ref="M41:N41"/>
    <mergeCell ref="M42:Q42"/>
    <mergeCell ref="M43:N43"/>
    <mergeCell ref="M44:Q44"/>
    <mergeCell ref="AB25:AB26"/>
    <mergeCell ref="A39:A40"/>
    <mergeCell ref="A41:A42"/>
    <mergeCell ref="A43:A44"/>
    <mergeCell ref="A45:A46"/>
    <mergeCell ref="B41:D42"/>
    <mergeCell ref="E41:E42"/>
    <mergeCell ref="G41:I42"/>
    <mergeCell ref="J41:L42"/>
    <mergeCell ref="R41:R42"/>
    <mergeCell ref="S41:S42"/>
    <mergeCell ref="T41:T42"/>
    <mergeCell ref="B45:D46"/>
    <mergeCell ref="E45:E46"/>
    <mergeCell ref="G45:I46"/>
    <mergeCell ref="Y25:AA25"/>
    <mergeCell ref="T26:T27"/>
    <mergeCell ref="G26:I27"/>
    <mergeCell ref="F35:F38"/>
    <mergeCell ref="T35:T36"/>
    <mergeCell ref="G31:I32"/>
    <mergeCell ref="J31:L32"/>
    <mergeCell ref="C6:S6"/>
    <mergeCell ref="W22:W24"/>
    <mergeCell ref="X22:X24"/>
    <mergeCell ref="A28:A29"/>
    <mergeCell ref="A26:A27"/>
    <mergeCell ref="A31:A32"/>
    <mergeCell ref="A33:A34"/>
    <mergeCell ref="A35:A36"/>
    <mergeCell ref="A37:A38"/>
    <mergeCell ref="W25:W26"/>
    <mergeCell ref="X27:X28"/>
    <mergeCell ref="B25:T25"/>
    <mergeCell ref="F26:F29"/>
    <mergeCell ref="G28:I29"/>
    <mergeCell ref="B26:D27"/>
    <mergeCell ref="E26:E27"/>
    <mergeCell ref="M29:Q29"/>
    <mergeCell ref="M28:N28"/>
    <mergeCell ref="M27:Q27"/>
    <mergeCell ref="M26:N26"/>
    <mergeCell ref="S28:S29"/>
    <mergeCell ref="T28:T29"/>
    <mergeCell ref="B28:D29"/>
    <mergeCell ref="S26:S27"/>
    <mergeCell ref="A47:A48"/>
    <mergeCell ref="B47:D48"/>
    <mergeCell ref="E47:E48"/>
    <mergeCell ref="F47:F50"/>
    <mergeCell ref="G47:I48"/>
    <mergeCell ref="J47:L48"/>
    <mergeCell ref="M47:N47"/>
    <mergeCell ref="R47:R48"/>
    <mergeCell ref="R28:R29"/>
    <mergeCell ref="A49:A50"/>
    <mergeCell ref="B49:D50"/>
    <mergeCell ref="E49:E50"/>
    <mergeCell ref="G49:I50"/>
    <mergeCell ref="J49:L50"/>
    <mergeCell ref="M49:N49"/>
    <mergeCell ref="R49:R50"/>
    <mergeCell ref="M50:Q50"/>
    <mergeCell ref="J37:L38"/>
    <mergeCell ref="B30:T30"/>
    <mergeCell ref="F31:F34"/>
    <mergeCell ref="S47:S48"/>
    <mergeCell ref="R37:R38"/>
    <mergeCell ref="S37:S38"/>
    <mergeCell ref="T37:T38"/>
  </mergeCells>
  <phoneticPr fontId="2"/>
  <dataValidations count="1">
    <dataValidation type="list" allowBlank="1" showInputMessage="1" showErrorMessage="1" sqref="F35 F26 F31 F39 F43 F47">
      <formula1>"　,基,ｍ,m2"</formula1>
    </dataValidation>
  </dataValidations>
  <pageMargins left="0.78740157480314965" right="0.39370078740157483" top="0.59055118110236227" bottom="0.59055118110236227" header="0.51181102362204722" footer="0.51181102362204722"/>
  <pageSetup paperSize="9" scale="78" orientation="portrait" r:id="rId1"/>
  <headerFooter alignWithMargins="0">
    <oddHeader>&amp;C&amp;14（Excel用記入例）</oddHeader>
  </headerFooter>
  <colBreaks count="1" manualBreakCount="1">
    <brk id="20" min="1" max="5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75"/>
  <sheetViews>
    <sheetView showZeros="0" view="pageBreakPreview" topLeftCell="A34" zoomScale="85" zoomScaleNormal="100" zoomScaleSheetLayoutView="85" workbookViewId="0">
      <selection activeCell="B51" sqref="B51:H56"/>
    </sheetView>
  </sheetViews>
  <sheetFormatPr defaultColWidth="9" defaultRowHeight="13.2" x14ac:dyDescent="0.2"/>
  <cols>
    <col min="1" max="1" width="19.33203125" style="13" bestFit="1" customWidth="1"/>
    <col min="2" max="2" width="6.6640625" style="13" customWidth="1"/>
    <col min="3" max="3" width="10.33203125" style="13" customWidth="1"/>
    <col min="4" max="4" width="5.77734375" style="13" customWidth="1"/>
    <col min="5" max="5" width="6.33203125" style="13" customWidth="1"/>
    <col min="6" max="6" width="6.77734375" style="24" customWidth="1"/>
    <col min="7" max="9" width="5.6640625" style="13" customWidth="1"/>
    <col min="10" max="10" width="7.33203125" style="13" bestFit="1" customWidth="1"/>
    <col min="11" max="11" width="5.6640625" style="13" customWidth="1"/>
    <col min="12" max="13" width="3.77734375" style="13" customWidth="1"/>
    <col min="14" max="14" width="5.77734375" style="13" customWidth="1"/>
    <col min="15" max="15" width="3" style="53" bestFit="1" customWidth="1"/>
    <col min="16" max="16" width="4.33203125" style="53" customWidth="1"/>
    <col min="17" max="17" width="4.21875" style="13" bestFit="1" customWidth="1"/>
    <col min="18" max="18" width="7.77734375" style="13" customWidth="1"/>
    <col min="19" max="19" width="5.77734375" style="13" customWidth="1"/>
    <col min="20" max="20" width="7.77734375" style="13" customWidth="1"/>
    <col min="21" max="22" width="9" style="13" customWidth="1"/>
    <col min="23" max="23" width="17.77734375" style="13" bestFit="1" customWidth="1"/>
    <col min="24" max="24" width="26.77734375" style="13" bestFit="1" customWidth="1"/>
    <col min="25" max="25" width="16" style="13" bestFit="1" customWidth="1"/>
    <col min="26" max="26" width="10.44140625" style="13" bestFit="1" customWidth="1"/>
    <col min="27" max="27" width="3.77734375" style="13" bestFit="1" customWidth="1"/>
    <col min="28" max="16384" width="9" style="13"/>
  </cols>
  <sheetData>
    <row r="1" spans="2:24" ht="13.8" thickBot="1" x14ac:dyDescent="0.25">
      <c r="B1" s="13" t="s">
        <v>88</v>
      </c>
    </row>
    <row r="2" spans="2:24" ht="15" customHeight="1" x14ac:dyDescent="0.2">
      <c r="B2" s="10"/>
      <c r="C2" s="11"/>
      <c r="D2" s="11"/>
      <c r="E2" s="11"/>
      <c r="F2" s="25"/>
      <c r="G2" s="11"/>
      <c r="H2" s="11"/>
      <c r="I2" s="11"/>
      <c r="J2" s="12" t="s">
        <v>3</v>
      </c>
      <c r="K2" s="12"/>
      <c r="L2" s="11"/>
      <c r="M2" s="11"/>
      <c r="N2" s="26"/>
      <c r="O2" s="54"/>
      <c r="P2" s="54"/>
      <c r="Q2" s="487"/>
      <c r="R2" s="487"/>
      <c r="S2" s="26"/>
      <c r="T2" s="27"/>
    </row>
    <row r="3" spans="2:24" ht="19.2" x14ac:dyDescent="0.25">
      <c r="B3" s="488" t="s">
        <v>95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90"/>
      <c r="U3" s="163"/>
    </row>
    <row r="4" spans="2:24" ht="26.25" customHeight="1" x14ac:dyDescent="0.25">
      <c r="B4" s="194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6"/>
      <c r="V4" s="157"/>
    </row>
    <row r="5" spans="2:24" ht="26.25" customHeight="1" x14ac:dyDescent="0.25">
      <c r="B5" s="194"/>
      <c r="C5" s="14"/>
      <c r="D5" s="193" t="s">
        <v>87</v>
      </c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6"/>
    </row>
    <row r="6" spans="2:24" s="18" customFormat="1" ht="4.95" customHeight="1" thickBot="1" x14ac:dyDescent="0.25">
      <c r="B6" s="15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17"/>
    </row>
    <row r="7" spans="2:24" s="18" customFormat="1" ht="27.75" customHeight="1" thickTop="1" x14ac:dyDescent="0.2">
      <c r="B7" s="493" t="s">
        <v>39</v>
      </c>
      <c r="C7" s="494"/>
      <c r="D7" s="494"/>
      <c r="E7" s="495"/>
      <c r="F7" s="649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650"/>
    </row>
    <row r="8" spans="2:24" s="18" customFormat="1" ht="27.75" customHeight="1" x14ac:dyDescent="0.2">
      <c r="B8" s="371" t="s">
        <v>4</v>
      </c>
      <c r="C8" s="372"/>
      <c r="D8" s="372"/>
      <c r="E8" s="373"/>
      <c r="F8" s="651" t="s">
        <v>1</v>
      </c>
      <c r="G8" s="652"/>
      <c r="H8" s="653"/>
      <c r="I8" s="653"/>
      <c r="J8" s="28" t="s">
        <v>2</v>
      </c>
      <c r="K8" s="654"/>
      <c r="L8" s="654"/>
      <c r="M8" s="654"/>
      <c r="N8" s="654"/>
      <c r="O8" s="654"/>
      <c r="P8" s="654"/>
      <c r="Q8" s="654"/>
      <c r="R8" s="654"/>
      <c r="S8" s="654"/>
      <c r="T8" s="655"/>
    </row>
    <row r="9" spans="2:24" s="18" customFormat="1" ht="23.25" customHeight="1" x14ac:dyDescent="0.2">
      <c r="B9" s="457" t="s">
        <v>5</v>
      </c>
      <c r="C9" s="459" t="s">
        <v>6</v>
      </c>
      <c r="D9" s="460" t="s">
        <v>7</v>
      </c>
      <c r="E9" s="461"/>
      <c r="F9" s="461"/>
      <c r="G9" s="461"/>
      <c r="H9" s="462" t="s">
        <v>8</v>
      </c>
      <c r="I9" s="463"/>
      <c r="J9" s="463"/>
      <c r="K9" s="463"/>
      <c r="L9" s="464"/>
      <c r="M9" s="464"/>
      <c r="N9" s="464"/>
      <c r="O9" s="464"/>
      <c r="P9" s="464"/>
      <c r="Q9" s="465"/>
      <c r="R9" s="464" t="s">
        <v>9</v>
      </c>
      <c r="S9" s="464"/>
      <c r="T9" s="466"/>
    </row>
    <row r="10" spans="2:24" s="18" customFormat="1" ht="23.25" customHeight="1" x14ac:dyDescent="0.2">
      <c r="B10" s="458"/>
      <c r="C10" s="385"/>
      <c r="D10" s="477" t="s">
        <v>10</v>
      </c>
      <c r="E10" s="478"/>
      <c r="F10" s="377" t="s">
        <v>11</v>
      </c>
      <c r="G10" s="378"/>
      <c r="H10" s="379" t="s">
        <v>12</v>
      </c>
      <c r="I10" s="380"/>
      <c r="J10" s="381" t="s">
        <v>13</v>
      </c>
      <c r="K10" s="381"/>
      <c r="L10" s="381" t="s">
        <v>14</v>
      </c>
      <c r="M10" s="381"/>
      <c r="N10" s="381"/>
      <c r="O10" s="380" t="s">
        <v>46</v>
      </c>
      <c r="P10" s="380"/>
      <c r="Q10" s="473"/>
      <c r="R10" s="467" t="s">
        <v>15</v>
      </c>
      <c r="S10" s="468"/>
      <c r="T10" s="469"/>
    </row>
    <row r="11" spans="2:24" s="18" customFormat="1" ht="23.25" customHeight="1" x14ac:dyDescent="0.2">
      <c r="B11" s="458"/>
      <c r="C11" s="109" t="s">
        <v>16</v>
      </c>
      <c r="D11" s="474" t="s">
        <v>37</v>
      </c>
      <c r="E11" s="402"/>
      <c r="F11" s="401" t="s">
        <v>17</v>
      </c>
      <c r="G11" s="402"/>
      <c r="H11" s="401" t="s">
        <v>18</v>
      </c>
      <c r="I11" s="402"/>
      <c r="J11" s="403" t="s">
        <v>19</v>
      </c>
      <c r="K11" s="403"/>
      <c r="L11" s="403" t="s">
        <v>20</v>
      </c>
      <c r="M11" s="403"/>
      <c r="N11" s="403"/>
      <c r="O11" s="475" t="s">
        <v>21</v>
      </c>
      <c r="P11" s="402"/>
      <c r="Q11" s="476"/>
      <c r="R11" s="470"/>
      <c r="S11" s="471"/>
      <c r="T11" s="472"/>
      <c r="X11" s="57"/>
    </row>
    <row r="12" spans="2:24" s="18" customFormat="1" ht="14.4" x14ac:dyDescent="0.2">
      <c r="B12" s="458"/>
      <c r="C12" s="384" t="s">
        <v>22</v>
      </c>
      <c r="D12" s="182"/>
      <c r="E12" s="121"/>
      <c r="F12" s="183"/>
      <c r="G12" s="121"/>
      <c r="H12" s="387"/>
      <c r="I12" s="121"/>
      <c r="J12" s="407"/>
      <c r="K12" s="118"/>
      <c r="L12" s="407"/>
      <c r="M12" s="408"/>
      <c r="N12" s="118"/>
      <c r="O12" s="407"/>
      <c r="P12" s="408"/>
      <c r="Q12" s="118"/>
      <c r="R12" s="659"/>
      <c r="S12" s="660"/>
      <c r="T12" s="185"/>
      <c r="X12" s="57"/>
    </row>
    <row r="13" spans="2:24" s="18" customFormat="1" ht="14.4" x14ac:dyDescent="0.2">
      <c r="B13" s="458"/>
      <c r="C13" s="385"/>
      <c r="D13" s="141"/>
      <c r="E13" s="124" t="s">
        <v>36</v>
      </c>
      <c r="F13" s="143"/>
      <c r="G13" s="124" t="s">
        <v>23</v>
      </c>
      <c r="H13" s="388"/>
      <c r="I13" s="122"/>
      <c r="J13" s="409"/>
      <c r="K13" s="119"/>
      <c r="L13" s="409"/>
      <c r="M13" s="410"/>
      <c r="N13" s="119"/>
      <c r="O13" s="409"/>
      <c r="P13" s="410"/>
      <c r="Q13" s="119"/>
      <c r="R13" s="661"/>
      <c r="S13" s="662"/>
      <c r="T13" s="184"/>
    </row>
    <row r="14" spans="2:24" s="18" customFormat="1" ht="14.4" x14ac:dyDescent="0.2">
      <c r="B14" s="458"/>
      <c r="C14" s="385"/>
      <c r="D14" s="180"/>
      <c r="E14" s="125"/>
      <c r="F14" s="181"/>
      <c r="G14" s="125"/>
      <c r="H14" s="663"/>
      <c r="I14" s="122"/>
      <c r="J14" s="645"/>
      <c r="K14" s="119"/>
      <c r="L14" s="645"/>
      <c r="M14" s="646"/>
      <c r="N14" s="119"/>
      <c r="O14" s="645"/>
      <c r="P14" s="646"/>
      <c r="Q14" s="119"/>
      <c r="R14" s="663"/>
      <c r="S14" s="664"/>
      <c r="T14" s="139"/>
    </row>
    <row r="15" spans="2:24" s="3" customFormat="1" ht="14.4" x14ac:dyDescent="0.2">
      <c r="B15" s="678"/>
      <c r="C15" s="386"/>
      <c r="D15" s="142"/>
      <c r="E15" s="123" t="s">
        <v>24</v>
      </c>
      <c r="F15" s="144"/>
      <c r="G15" s="123" t="s">
        <v>24</v>
      </c>
      <c r="H15" s="665"/>
      <c r="I15" s="123" t="s">
        <v>24</v>
      </c>
      <c r="J15" s="647"/>
      <c r="K15" s="120" t="s">
        <v>25</v>
      </c>
      <c r="L15" s="647"/>
      <c r="M15" s="648"/>
      <c r="N15" s="120" t="s">
        <v>25</v>
      </c>
      <c r="O15" s="647"/>
      <c r="P15" s="648"/>
      <c r="Q15" s="120" t="s">
        <v>26</v>
      </c>
      <c r="R15" s="665"/>
      <c r="S15" s="666"/>
      <c r="T15" s="140"/>
    </row>
    <row r="16" spans="2:24" s="18" customFormat="1" ht="13.8" customHeight="1" x14ac:dyDescent="0.2">
      <c r="B16" s="503" t="s">
        <v>27</v>
      </c>
      <c r="C16" s="420"/>
      <c r="D16" s="670"/>
      <c r="E16" s="671"/>
      <c r="F16" s="671"/>
      <c r="G16" s="671"/>
      <c r="H16" s="671"/>
      <c r="I16" s="671"/>
      <c r="J16" s="671"/>
      <c r="K16" s="671"/>
      <c r="L16" s="671"/>
      <c r="M16" s="110"/>
      <c r="N16" s="674"/>
      <c r="O16" s="674"/>
      <c r="P16" s="674"/>
      <c r="Q16" s="674"/>
      <c r="R16" s="674"/>
      <c r="S16" s="674"/>
      <c r="T16" s="675"/>
    </row>
    <row r="17" spans="1:30" s="18" customFormat="1" ht="14.4" x14ac:dyDescent="0.2">
      <c r="B17" s="423"/>
      <c r="C17" s="424"/>
      <c r="D17" s="672"/>
      <c r="E17" s="673"/>
      <c r="F17" s="673"/>
      <c r="G17" s="673"/>
      <c r="H17" s="673"/>
      <c r="I17" s="673"/>
      <c r="J17" s="673"/>
      <c r="K17" s="673"/>
      <c r="L17" s="673"/>
      <c r="M17" s="168"/>
      <c r="N17" s="676"/>
      <c r="O17" s="676"/>
      <c r="P17" s="676"/>
      <c r="Q17" s="676"/>
      <c r="R17" s="676"/>
      <c r="S17" s="676"/>
      <c r="T17" s="677"/>
    </row>
    <row r="18" spans="1:30" s="18" customFormat="1" ht="13.95" customHeight="1" x14ac:dyDescent="0.2">
      <c r="B18" s="419" t="s">
        <v>35</v>
      </c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1"/>
      <c r="N18" s="421"/>
      <c r="O18" s="421"/>
      <c r="P18" s="421"/>
      <c r="Q18" s="421"/>
      <c r="R18" s="421"/>
      <c r="S18" s="421"/>
      <c r="T18" s="422"/>
    </row>
    <row r="19" spans="1:30" s="18" customFormat="1" ht="13.95" customHeight="1" x14ac:dyDescent="0.2">
      <c r="B19" s="419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1"/>
      <c r="N19" s="421"/>
      <c r="O19" s="421"/>
      <c r="P19" s="421"/>
      <c r="Q19" s="421"/>
      <c r="R19" s="421"/>
      <c r="S19" s="421"/>
      <c r="T19" s="422"/>
      <c r="W19" s="16"/>
      <c r="X19" s="16"/>
      <c r="Y19" s="16"/>
      <c r="Z19" s="16"/>
      <c r="AA19" s="16"/>
      <c r="AB19" s="16"/>
      <c r="AC19" s="16"/>
      <c r="AD19" s="16"/>
    </row>
    <row r="20" spans="1:30" ht="13.95" customHeight="1" x14ac:dyDescent="0.2">
      <c r="B20" s="427" t="s">
        <v>28</v>
      </c>
      <c r="C20" s="428"/>
      <c r="D20" s="429"/>
      <c r="E20" s="436" t="s">
        <v>29</v>
      </c>
      <c r="F20" s="439" t="s">
        <v>34</v>
      </c>
      <c r="G20" s="442" t="s">
        <v>42</v>
      </c>
      <c r="H20" s="442"/>
      <c r="I20" s="442"/>
      <c r="J20" s="445" t="s">
        <v>72</v>
      </c>
      <c r="K20" s="445"/>
      <c r="L20" s="445"/>
      <c r="M20" s="404" t="s">
        <v>41</v>
      </c>
      <c r="N20" s="405"/>
      <c r="O20" s="405"/>
      <c r="P20" s="405"/>
      <c r="Q20" s="405"/>
      <c r="R20" s="405"/>
      <c r="S20" s="405"/>
      <c r="T20" s="406"/>
      <c r="W20" s="14"/>
      <c r="X20" s="14"/>
      <c r="Y20" s="14"/>
      <c r="Z20" s="14"/>
      <c r="AA20" s="14"/>
      <c r="AB20" s="14"/>
      <c r="AC20" s="14"/>
      <c r="AD20" s="14"/>
    </row>
    <row r="21" spans="1:30" ht="13.95" customHeight="1" x14ac:dyDescent="0.2">
      <c r="B21" s="430"/>
      <c r="C21" s="431"/>
      <c r="D21" s="432"/>
      <c r="E21" s="437"/>
      <c r="F21" s="440"/>
      <c r="G21" s="443"/>
      <c r="H21" s="443"/>
      <c r="I21" s="443"/>
      <c r="J21" s="446"/>
      <c r="K21" s="446"/>
      <c r="L21" s="446"/>
      <c r="M21" s="634" t="s">
        <v>43</v>
      </c>
      <c r="N21" s="451"/>
      <c r="O21" s="451"/>
      <c r="P21" s="451"/>
      <c r="Q21" s="635"/>
      <c r="R21" s="634" t="s">
        <v>40</v>
      </c>
      <c r="S21" s="451"/>
      <c r="T21" s="452"/>
      <c r="W21" s="14"/>
      <c r="X21" s="14"/>
      <c r="Y21" s="14"/>
      <c r="Z21" s="14"/>
      <c r="AA21" s="14"/>
      <c r="AB21" s="14"/>
      <c r="AC21" s="14"/>
      <c r="AD21" s="14"/>
    </row>
    <row r="22" spans="1:30" ht="13.95" customHeight="1" x14ac:dyDescent="0.2">
      <c r="B22" s="430"/>
      <c r="C22" s="431"/>
      <c r="D22" s="432"/>
      <c r="E22" s="437"/>
      <c r="F22" s="440"/>
      <c r="G22" s="443"/>
      <c r="H22" s="443"/>
      <c r="I22" s="443"/>
      <c r="J22" s="446"/>
      <c r="K22" s="446"/>
      <c r="L22" s="446"/>
      <c r="M22" s="634"/>
      <c r="N22" s="451"/>
      <c r="O22" s="451"/>
      <c r="P22" s="451"/>
      <c r="Q22" s="635"/>
      <c r="R22" s="634"/>
      <c r="S22" s="451"/>
      <c r="T22" s="452"/>
      <c r="W22" s="172" t="s">
        <v>82</v>
      </c>
      <c r="X22" s="111"/>
      <c r="Y22" s="14"/>
      <c r="Z22" s="14"/>
      <c r="AA22" s="14"/>
      <c r="AB22" s="14"/>
      <c r="AC22" s="14"/>
      <c r="AD22" s="14"/>
    </row>
    <row r="23" spans="1:30" s="29" customFormat="1" ht="15" customHeight="1" x14ac:dyDescent="0.2">
      <c r="B23" s="642" t="s">
        <v>84</v>
      </c>
      <c r="C23" s="643"/>
      <c r="D23" s="643"/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O23" s="643"/>
      <c r="P23" s="643"/>
      <c r="Q23" s="643"/>
      <c r="R23" s="643"/>
      <c r="S23" s="643"/>
      <c r="T23" s="644"/>
      <c r="W23" s="631" t="s">
        <v>51</v>
      </c>
      <c r="X23" s="631" t="s">
        <v>52</v>
      </c>
      <c r="Y23" s="633" t="s">
        <v>53</v>
      </c>
      <c r="Z23" s="633"/>
      <c r="AA23" s="633"/>
      <c r="AB23" s="631" t="s">
        <v>38</v>
      </c>
      <c r="AC23" s="14"/>
    </row>
    <row r="24" spans="1:30" s="18" customFormat="1" ht="13.8" customHeight="1" x14ac:dyDescent="0.2">
      <c r="A24" s="204" t="s">
        <v>78</v>
      </c>
      <c r="B24" s="546"/>
      <c r="C24" s="547"/>
      <c r="D24" s="548"/>
      <c r="E24" s="621"/>
      <c r="F24" s="239"/>
      <c r="G24" s="595"/>
      <c r="H24" s="596"/>
      <c r="I24" s="618"/>
      <c r="J24" s="610">
        <f>IF((G24*2/3)&lt;M25,(G24*2/3),M25)</f>
        <v>0</v>
      </c>
      <c r="K24" s="535"/>
      <c r="L24" s="611"/>
      <c r="M24" s="619" t="str">
        <f>IF(E24&gt;0,M26," ")</f>
        <v xml:space="preserve"> </v>
      </c>
      <c r="N24" s="620"/>
      <c r="O24" s="145" t="str">
        <f>IF(E24&gt;0,"×"," ")</f>
        <v xml:space="preserve"> </v>
      </c>
      <c r="P24" s="188">
        <f>IF(M24&gt;0,E24," ")</f>
        <v>0</v>
      </c>
      <c r="Q24" s="190" t="str">
        <f>IF(E24&gt;0,F24," ")</f>
        <v xml:space="preserve"> </v>
      </c>
      <c r="R24" s="636">
        <f>+G24</f>
        <v>0</v>
      </c>
      <c r="S24" s="638" t="str">
        <f>IF(R24&gt;0,"×2/3="," ")</f>
        <v xml:space="preserve"> </v>
      </c>
      <c r="T24" s="640" t="str">
        <f>IF(G24&gt;0,G24*2/3," ")</f>
        <v xml:space="preserve"> </v>
      </c>
      <c r="U24" s="19"/>
      <c r="V24" s="19"/>
      <c r="W24" s="632"/>
      <c r="X24" s="632"/>
      <c r="Y24" s="94"/>
      <c r="Z24" s="160" t="s">
        <v>54</v>
      </c>
      <c r="AA24" s="95"/>
      <c r="AB24" s="632"/>
      <c r="AC24" s="16"/>
    </row>
    <row r="25" spans="1:30" s="18" customFormat="1" ht="13.95" customHeight="1" x14ac:dyDescent="0.2">
      <c r="A25" s="204"/>
      <c r="B25" s="546"/>
      <c r="C25" s="547"/>
      <c r="D25" s="548"/>
      <c r="E25" s="622"/>
      <c r="F25" s="239"/>
      <c r="G25" s="598"/>
      <c r="H25" s="599"/>
      <c r="I25" s="600"/>
      <c r="J25" s="337"/>
      <c r="K25" s="339"/>
      <c r="L25" s="590"/>
      <c r="M25" s="610" t="str">
        <f>IF(E24&gt;0,M24*P24," ")</f>
        <v xml:space="preserve"> </v>
      </c>
      <c r="N25" s="535"/>
      <c r="O25" s="535"/>
      <c r="P25" s="535"/>
      <c r="Q25" s="611"/>
      <c r="R25" s="637"/>
      <c r="S25" s="639"/>
      <c r="T25" s="641"/>
      <c r="U25" s="19"/>
      <c r="V25" s="19"/>
      <c r="W25" s="96" t="s">
        <v>30</v>
      </c>
      <c r="X25" s="97" t="s">
        <v>55</v>
      </c>
      <c r="Y25" s="98" t="s">
        <v>56</v>
      </c>
      <c r="Z25" s="161">
        <v>18000</v>
      </c>
      <c r="AA25" s="99" t="s">
        <v>0</v>
      </c>
      <c r="AB25" s="96" t="s">
        <v>57</v>
      </c>
      <c r="AC25" s="16"/>
    </row>
    <row r="26" spans="1:30" s="18" customFormat="1" ht="14.4" x14ac:dyDescent="0.2">
      <c r="A26" s="232" t="s">
        <v>79</v>
      </c>
      <c r="B26" s="623"/>
      <c r="C26" s="624"/>
      <c r="D26" s="625"/>
      <c r="E26" s="629"/>
      <c r="F26" s="239"/>
      <c r="G26" s="578"/>
      <c r="H26" s="579"/>
      <c r="I26" s="594"/>
      <c r="J26" s="573">
        <f>IF((G26*2/3)&lt;M27,G26*2/3,M27)</f>
        <v>0</v>
      </c>
      <c r="K26" s="574"/>
      <c r="L26" s="575"/>
      <c r="M26" s="524"/>
      <c r="N26" s="525"/>
      <c r="O26" s="148" t="str">
        <f>IF(E26&gt;0,"×"," ")</f>
        <v xml:space="preserve"> </v>
      </c>
      <c r="P26" s="189" t="str">
        <f>IF(M26&gt;0,E26," ")</f>
        <v xml:space="preserve"> </v>
      </c>
      <c r="Q26" s="149" t="str">
        <f>IF(E26&gt;0,F24," ")</f>
        <v xml:space="preserve"> </v>
      </c>
      <c r="R26" s="614">
        <f>+G26</f>
        <v>0</v>
      </c>
      <c r="S26" s="288" t="str">
        <f>IF(R26&gt;0,"×2/3="," ")</f>
        <v xml:space="preserve"> </v>
      </c>
      <c r="T26" s="616" t="str">
        <f>IF(G26&gt;0,ROUND(G26*2/3,0)," ")</f>
        <v xml:space="preserve"> </v>
      </c>
      <c r="U26" s="19"/>
      <c r="V26" s="19"/>
      <c r="W26" s="100" t="s">
        <v>58</v>
      </c>
      <c r="X26" s="101" t="s">
        <v>59</v>
      </c>
      <c r="Y26" s="98" t="s">
        <v>56</v>
      </c>
      <c r="Z26" s="161">
        <v>25000</v>
      </c>
      <c r="AA26" s="102" t="s">
        <v>0</v>
      </c>
      <c r="AB26" s="100" t="s">
        <v>60</v>
      </c>
      <c r="AC26" s="64"/>
    </row>
    <row r="27" spans="1:30" s="31" customFormat="1" ht="14.4" x14ac:dyDescent="0.2">
      <c r="A27" s="232"/>
      <c r="B27" s="626"/>
      <c r="C27" s="627"/>
      <c r="D27" s="628"/>
      <c r="E27" s="630"/>
      <c r="F27" s="306"/>
      <c r="G27" s="605"/>
      <c r="H27" s="606"/>
      <c r="I27" s="607"/>
      <c r="J27" s="308"/>
      <c r="K27" s="266"/>
      <c r="L27" s="593"/>
      <c r="M27" s="308" t="str">
        <f>IF(E26&gt;0,M26*P26," ")</f>
        <v xml:space="preserve"> </v>
      </c>
      <c r="N27" s="266"/>
      <c r="O27" s="266"/>
      <c r="P27" s="266"/>
      <c r="Q27" s="593"/>
      <c r="R27" s="615"/>
      <c r="S27" s="289"/>
      <c r="T27" s="617"/>
      <c r="U27" s="30"/>
      <c r="V27" s="30"/>
      <c r="W27" s="97" t="s">
        <v>61</v>
      </c>
      <c r="X27" s="103" t="s">
        <v>62</v>
      </c>
      <c r="Y27" s="98" t="s">
        <v>56</v>
      </c>
      <c r="Z27" s="161">
        <v>9000</v>
      </c>
      <c r="AA27" s="102" t="s">
        <v>0</v>
      </c>
      <c r="AB27" s="96"/>
      <c r="AC27" s="64"/>
    </row>
    <row r="28" spans="1:30" s="18" customFormat="1" ht="15" customHeight="1" x14ac:dyDescent="0.2">
      <c r="A28" s="162"/>
      <c r="B28" s="667" t="s">
        <v>86</v>
      </c>
      <c r="C28" s="668"/>
      <c r="D28" s="668"/>
      <c r="E28" s="668"/>
      <c r="F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9"/>
      <c r="U28" s="19"/>
      <c r="V28" s="19"/>
      <c r="W28" s="97"/>
      <c r="X28" s="103"/>
      <c r="Y28" s="94"/>
      <c r="Z28" s="160" t="s">
        <v>54</v>
      </c>
      <c r="AA28" s="95"/>
      <c r="AB28" s="106"/>
      <c r="AC28" s="16"/>
    </row>
    <row r="29" spans="1:30" s="18" customFormat="1" ht="13.95" customHeight="1" x14ac:dyDescent="0.2">
      <c r="A29" s="204" t="s">
        <v>78</v>
      </c>
      <c r="B29" s="546"/>
      <c r="C29" s="547"/>
      <c r="D29" s="548"/>
      <c r="E29" s="382"/>
      <c r="F29" s="214"/>
      <c r="G29" s="595"/>
      <c r="H29" s="596"/>
      <c r="I29" s="618"/>
      <c r="J29" s="610">
        <f>IF((G29/2)&lt;M30,(G29/2),M30)</f>
        <v>0</v>
      </c>
      <c r="K29" s="535"/>
      <c r="L29" s="611"/>
      <c r="M29" s="619" t="str">
        <f>IF(E29&gt;0,M31," ")</f>
        <v xml:space="preserve"> </v>
      </c>
      <c r="N29" s="620"/>
      <c r="O29" s="145" t="str">
        <f>IF(E29&gt;0,"×"," ")</f>
        <v xml:space="preserve"> </v>
      </c>
      <c r="P29" s="146">
        <f>IF(M29&gt;0,E29," ")</f>
        <v>0</v>
      </c>
      <c r="Q29" s="147" t="str">
        <f>IF(E29&gt;0,F29," ")</f>
        <v xml:space="preserve"> </v>
      </c>
      <c r="R29" s="610">
        <f>+G29</f>
        <v>0</v>
      </c>
      <c r="S29" s="535" t="str">
        <f>IF(R29&gt;0,"×1/2="," ")</f>
        <v xml:space="preserve"> </v>
      </c>
      <c r="T29" s="612" t="str">
        <f>IF(G29&gt;0,G29/2," ")</f>
        <v xml:space="preserve"> </v>
      </c>
      <c r="U29" s="19"/>
      <c r="V29" s="19"/>
      <c r="W29" s="96" t="s">
        <v>30</v>
      </c>
      <c r="X29" s="97" t="s">
        <v>55</v>
      </c>
      <c r="Y29" s="98" t="s">
        <v>56</v>
      </c>
      <c r="Z29" s="161">
        <v>18000</v>
      </c>
      <c r="AA29" s="99" t="s">
        <v>0</v>
      </c>
      <c r="AB29" s="96" t="s">
        <v>57</v>
      </c>
      <c r="AC29" s="16"/>
    </row>
    <row r="30" spans="1:30" s="18" customFormat="1" ht="14.4" x14ac:dyDescent="0.2">
      <c r="A30" s="204"/>
      <c r="B30" s="546"/>
      <c r="C30" s="547"/>
      <c r="D30" s="548"/>
      <c r="E30" s="383"/>
      <c r="F30" s="214"/>
      <c r="G30" s="598"/>
      <c r="H30" s="599"/>
      <c r="I30" s="600"/>
      <c r="J30" s="337"/>
      <c r="K30" s="339"/>
      <c r="L30" s="590"/>
      <c r="M30" s="610" t="str">
        <f>IF(E29&gt;0,M29*P29," ")</f>
        <v xml:space="preserve"> </v>
      </c>
      <c r="N30" s="535"/>
      <c r="O30" s="535"/>
      <c r="P30" s="535"/>
      <c r="Q30" s="611"/>
      <c r="R30" s="337"/>
      <c r="S30" s="339"/>
      <c r="T30" s="609"/>
      <c r="U30" s="19"/>
      <c r="V30" s="19"/>
      <c r="W30" s="100" t="s">
        <v>58</v>
      </c>
      <c r="X30" s="101" t="s">
        <v>59</v>
      </c>
      <c r="Y30" s="98" t="s">
        <v>56</v>
      </c>
      <c r="Z30" s="161">
        <v>25000</v>
      </c>
      <c r="AA30" s="102" t="s">
        <v>0</v>
      </c>
      <c r="AB30" s="100" t="s">
        <v>60</v>
      </c>
      <c r="AC30" s="64"/>
    </row>
    <row r="31" spans="1:30" s="31" customFormat="1" ht="14.4" x14ac:dyDescent="0.2">
      <c r="A31" s="232" t="s">
        <v>79</v>
      </c>
      <c r="B31" s="563"/>
      <c r="C31" s="564"/>
      <c r="D31" s="565"/>
      <c r="E31" s="239"/>
      <c r="F31" s="214"/>
      <c r="G31" s="578"/>
      <c r="H31" s="579"/>
      <c r="I31" s="594"/>
      <c r="J31" s="307">
        <f>IF((G31/2)&lt;M32,G31/2,M32)</f>
        <v>0</v>
      </c>
      <c r="K31" s="265"/>
      <c r="L31" s="613"/>
      <c r="M31" s="524"/>
      <c r="N31" s="525"/>
      <c r="O31" s="150" t="str">
        <f>IF(E31&gt;0,"×"," ")</f>
        <v xml:space="preserve"> </v>
      </c>
      <c r="P31" s="128" t="str">
        <f>IF(M31&gt;0,E31," ")</f>
        <v xml:space="preserve"> </v>
      </c>
      <c r="Q31" s="151" t="str">
        <f>IF(E31&gt;0,F29," ")</f>
        <v xml:space="preserve"> </v>
      </c>
      <c r="R31" s="307">
        <f>+G31</f>
        <v>0</v>
      </c>
      <c r="S31" s="265" t="str">
        <f>IF(R31&gt;0,"×1/2="," ")</f>
        <v xml:space="preserve"> </v>
      </c>
      <c r="T31" s="585" t="str">
        <f>IF(G31&gt;0,G31/2," ")</f>
        <v xml:space="preserve"> </v>
      </c>
      <c r="U31" s="30"/>
      <c r="V31" s="30"/>
      <c r="W31" s="97" t="s">
        <v>61</v>
      </c>
      <c r="X31" s="103" t="s">
        <v>62</v>
      </c>
      <c r="Y31" s="98" t="s">
        <v>56</v>
      </c>
      <c r="Z31" s="161">
        <v>9000</v>
      </c>
      <c r="AA31" s="102" t="s">
        <v>0</v>
      </c>
      <c r="AB31" s="96"/>
      <c r="AC31" s="64"/>
    </row>
    <row r="32" spans="1:30" s="31" customFormat="1" ht="14.4" x14ac:dyDescent="0.2">
      <c r="A32" s="232"/>
      <c r="B32" s="602"/>
      <c r="C32" s="603"/>
      <c r="D32" s="604"/>
      <c r="E32" s="306"/>
      <c r="F32" s="263"/>
      <c r="G32" s="605"/>
      <c r="H32" s="606"/>
      <c r="I32" s="607"/>
      <c r="J32" s="308"/>
      <c r="K32" s="266"/>
      <c r="L32" s="593"/>
      <c r="M32" s="308" t="str">
        <f>IF(E31&gt;0,M31*P31," ")</f>
        <v xml:space="preserve"> </v>
      </c>
      <c r="N32" s="266"/>
      <c r="O32" s="266"/>
      <c r="P32" s="266"/>
      <c r="Q32" s="593"/>
      <c r="R32" s="308"/>
      <c r="S32" s="266"/>
      <c r="T32" s="592"/>
      <c r="U32" s="30"/>
      <c r="V32" s="30"/>
      <c r="W32" s="104" t="s">
        <v>13</v>
      </c>
      <c r="X32" s="103" t="s">
        <v>63</v>
      </c>
      <c r="Y32" s="98" t="s">
        <v>64</v>
      </c>
      <c r="Z32" s="161">
        <v>3000</v>
      </c>
      <c r="AA32" s="102" t="s">
        <v>0</v>
      </c>
      <c r="AB32" s="105"/>
      <c r="AC32" s="64"/>
    </row>
    <row r="33" spans="1:30" s="18" customFormat="1" ht="13.95" customHeight="1" x14ac:dyDescent="0.2">
      <c r="A33" s="204" t="s">
        <v>78</v>
      </c>
      <c r="B33" s="543"/>
      <c r="C33" s="544"/>
      <c r="D33" s="545"/>
      <c r="E33" s="211"/>
      <c r="F33" s="214"/>
      <c r="G33" s="561"/>
      <c r="H33" s="562"/>
      <c r="I33" s="597"/>
      <c r="J33" s="610">
        <f>IF((G33/2)&lt;M34,(G33/2),M34)</f>
        <v>0</v>
      </c>
      <c r="K33" s="535"/>
      <c r="L33" s="611"/>
      <c r="M33" s="595" t="str">
        <f>IF(E33&gt;0,M35," ")</f>
        <v xml:space="preserve"> </v>
      </c>
      <c r="N33" s="596"/>
      <c r="O33" s="145" t="str">
        <f>IF(E33&gt;0,"×"," ")</f>
        <v xml:space="preserve"> </v>
      </c>
      <c r="P33" s="146">
        <f>IF(M33&gt;0,E33," ")</f>
        <v>0</v>
      </c>
      <c r="Q33" s="147" t="str">
        <f>IF(E33&gt;0,F33," ")</f>
        <v xml:space="preserve"> </v>
      </c>
      <c r="R33" s="336">
        <f>+G33</f>
        <v>0</v>
      </c>
      <c r="S33" s="338" t="str">
        <f>IF(R33&gt;0,"×1/2="," ")</f>
        <v xml:space="preserve"> </v>
      </c>
      <c r="T33" s="608" t="str">
        <f>IF(G33&gt;0,G33/2," ")</f>
        <v xml:space="preserve"> </v>
      </c>
      <c r="U33" s="19"/>
      <c r="V33" s="19"/>
      <c r="W33" s="97" t="s">
        <v>14</v>
      </c>
      <c r="X33" s="103" t="s">
        <v>65</v>
      </c>
      <c r="Y33" s="98" t="s">
        <v>64</v>
      </c>
      <c r="Z33" s="161">
        <v>8000</v>
      </c>
      <c r="AA33" s="102" t="s">
        <v>0</v>
      </c>
      <c r="AB33" s="106"/>
      <c r="AC33" s="16"/>
    </row>
    <row r="34" spans="1:30" s="18" customFormat="1" ht="13.95" customHeight="1" x14ac:dyDescent="0.2">
      <c r="A34" s="204"/>
      <c r="B34" s="546"/>
      <c r="C34" s="547"/>
      <c r="D34" s="548"/>
      <c r="E34" s="212"/>
      <c r="F34" s="214"/>
      <c r="G34" s="598"/>
      <c r="H34" s="599"/>
      <c r="I34" s="600"/>
      <c r="J34" s="337"/>
      <c r="K34" s="339"/>
      <c r="L34" s="590"/>
      <c r="M34" s="337" t="str">
        <f>IF(E33&gt;0,M33*P33," ")</f>
        <v xml:space="preserve"> </v>
      </c>
      <c r="N34" s="339"/>
      <c r="O34" s="339"/>
      <c r="P34" s="339"/>
      <c r="Q34" s="590"/>
      <c r="R34" s="337"/>
      <c r="S34" s="339"/>
      <c r="T34" s="609"/>
      <c r="U34" s="19"/>
      <c r="V34" s="19"/>
      <c r="W34" s="104" t="s">
        <v>66</v>
      </c>
      <c r="X34" s="103" t="s">
        <v>21</v>
      </c>
      <c r="Y34" s="98" t="s">
        <v>67</v>
      </c>
      <c r="Z34" s="161">
        <v>500</v>
      </c>
      <c r="AA34" s="102" t="s">
        <v>0</v>
      </c>
      <c r="AB34" s="100"/>
      <c r="AC34" s="16"/>
    </row>
    <row r="35" spans="1:30" s="18" customFormat="1" ht="14.4" x14ac:dyDescent="0.2">
      <c r="A35" s="232" t="s">
        <v>79</v>
      </c>
      <c r="B35" s="563"/>
      <c r="C35" s="564"/>
      <c r="D35" s="565"/>
      <c r="E35" s="239"/>
      <c r="F35" s="214"/>
      <c r="G35" s="578"/>
      <c r="H35" s="579"/>
      <c r="I35" s="594"/>
      <c r="J35" s="573">
        <f>IF((G35/2)&lt;M36,G35/2,M36)</f>
        <v>0</v>
      </c>
      <c r="K35" s="574"/>
      <c r="L35" s="575"/>
      <c r="M35" s="578"/>
      <c r="N35" s="579"/>
      <c r="O35" s="152" t="str">
        <f>IF(E35&gt;0,"×"," ")</f>
        <v xml:space="preserve"> </v>
      </c>
      <c r="P35" s="133" t="str">
        <f>IF(M35&gt;0,E35," ")</f>
        <v xml:space="preserve"> </v>
      </c>
      <c r="Q35" s="153" t="str">
        <f>IF(E35&gt;0,F33," ")</f>
        <v xml:space="preserve"> </v>
      </c>
      <c r="R35" s="307">
        <f>+G35</f>
        <v>0</v>
      </c>
      <c r="S35" s="265" t="str">
        <f>IF(R35&gt;0,"×1/2="," ")</f>
        <v xml:space="preserve"> </v>
      </c>
      <c r="T35" s="585" t="str">
        <f>IF(G35&gt;0,G35/2," ")</f>
        <v xml:space="preserve"> </v>
      </c>
      <c r="U35" s="19"/>
      <c r="V35" s="19"/>
      <c r="W35" s="656" t="s">
        <v>84</v>
      </c>
      <c r="X35" s="104" t="s">
        <v>68</v>
      </c>
      <c r="Y35" s="98" t="s">
        <v>56</v>
      </c>
      <c r="Z35" s="161">
        <v>75000</v>
      </c>
      <c r="AA35" s="102" t="s">
        <v>0</v>
      </c>
      <c r="AB35" s="107"/>
    </row>
    <row r="36" spans="1:30" s="31" customFormat="1" ht="13.8" customHeight="1" x14ac:dyDescent="0.2">
      <c r="A36" s="232"/>
      <c r="B36" s="602"/>
      <c r="C36" s="603"/>
      <c r="D36" s="604"/>
      <c r="E36" s="306"/>
      <c r="F36" s="263"/>
      <c r="G36" s="605"/>
      <c r="H36" s="606"/>
      <c r="I36" s="607"/>
      <c r="J36" s="308"/>
      <c r="K36" s="266"/>
      <c r="L36" s="593"/>
      <c r="M36" s="308" t="str">
        <f>IF(E35&gt;0,M35*P35," ")</f>
        <v xml:space="preserve"> </v>
      </c>
      <c r="N36" s="266"/>
      <c r="O36" s="266"/>
      <c r="P36" s="266"/>
      <c r="Q36" s="593"/>
      <c r="R36" s="308"/>
      <c r="S36" s="266"/>
      <c r="T36" s="592"/>
      <c r="U36" s="30"/>
      <c r="V36" s="30"/>
      <c r="W36" s="657"/>
      <c r="X36" s="104" t="s">
        <v>69</v>
      </c>
      <c r="Y36" s="98" t="s">
        <v>56</v>
      </c>
      <c r="Z36" s="161">
        <v>100000</v>
      </c>
      <c r="AA36" s="102" t="s">
        <v>0</v>
      </c>
      <c r="AB36" s="105"/>
    </row>
    <row r="37" spans="1:30" s="18" customFormat="1" ht="13.95" customHeight="1" x14ac:dyDescent="0.2">
      <c r="A37" s="204" t="s">
        <v>78</v>
      </c>
      <c r="B37" s="543"/>
      <c r="C37" s="544"/>
      <c r="D37" s="545"/>
      <c r="E37" s="211"/>
      <c r="F37" s="214"/>
      <c r="G37" s="561"/>
      <c r="H37" s="562"/>
      <c r="I37" s="597"/>
      <c r="J37" s="336">
        <f>IF((G37/2)&lt;M38,(G37/2),M38)</f>
        <v>0</v>
      </c>
      <c r="K37" s="338"/>
      <c r="L37" s="601"/>
      <c r="M37" s="595" t="str">
        <f>IF(E37&gt;0,M39," ")</f>
        <v xml:space="preserve"> </v>
      </c>
      <c r="N37" s="596"/>
      <c r="O37" s="145" t="str">
        <f>IF(E37&gt;0,"×"," ")</f>
        <v xml:space="preserve"> </v>
      </c>
      <c r="P37" s="146">
        <f>IF(M37&gt;0,E37," ")</f>
        <v>0</v>
      </c>
      <c r="Q37" s="147" t="str">
        <f>IF(E37&gt;0,F37," ")</f>
        <v xml:space="preserve"> </v>
      </c>
      <c r="R37" s="336">
        <f>+G37</f>
        <v>0</v>
      </c>
      <c r="S37" s="338" t="str">
        <f>IF(R37&gt;0,"×1/2="," ")</f>
        <v xml:space="preserve"> </v>
      </c>
      <c r="T37" s="608" t="str">
        <f>IF(G37&gt;0,G37/2," ")</f>
        <v xml:space="preserve"> </v>
      </c>
      <c r="U37" s="19"/>
      <c r="V37" s="77"/>
      <c r="W37" s="658"/>
      <c r="X37" s="104" t="s">
        <v>70</v>
      </c>
      <c r="Y37" s="98" t="s">
        <v>56</v>
      </c>
      <c r="Z37" s="161">
        <v>150000</v>
      </c>
      <c r="AA37" s="102" t="s">
        <v>0</v>
      </c>
      <c r="AB37" s="100"/>
    </row>
    <row r="38" spans="1:30" s="18" customFormat="1" ht="13.95" customHeight="1" x14ac:dyDescent="0.2">
      <c r="A38" s="204"/>
      <c r="B38" s="546"/>
      <c r="C38" s="547"/>
      <c r="D38" s="548"/>
      <c r="E38" s="212"/>
      <c r="F38" s="214"/>
      <c r="G38" s="598"/>
      <c r="H38" s="599"/>
      <c r="I38" s="600"/>
      <c r="J38" s="337"/>
      <c r="K38" s="339"/>
      <c r="L38" s="590"/>
      <c r="M38" s="610" t="str">
        <f>IF(E37&gt;0,M37*P37," ")</f>
        <v xml:space="preserve"> </v>
      </c>
      <c r="N38" s="535"/>
      <c r="O38" s="535"/>
      <c r="P38" s="535"/>
      <c r="Q38" s="611"/>
      <c r="R38" s="337"/>
      <c r="S38" s="339"/>
      <c r="T38" s="609"/>
      <c r="U38" s="19"/>
      <c r="Z38" s="18" t="s">
        <v>81</v>
      </c>
    </row>
    <row r="39" spans="1:30" s="18" customFormat="1" ht="14.4" x14ac:dyDescent="0.2">
      <c r="A39" s="232" t="s">
        <v>79</v>
      </c>
      <c r="B39" s="563"/>
      <c r="C39" s="564"/>
      <c r="D39" s="565"/>
      <c r="E39" s="239"/>
      <c r="F39" s="214"/>
      <c r="G39" s="578"/>
      <c r="H39" s="579"/>
      <c r="I39" s="594"/>
      <c r="J39" s="573">
        <f>IF((G39/2)&lt;M40,G39/2,M40)</f>
        <v>0</v>
      </c>
      <c r="K39" s="574"/>
      <c r="L39" s="575"/>
      <c r="M39" s="524"/>
      <c r="N39" s="525"/>
      <c r="O39" s="150" t="str">
        <f>IF(E39&gt;0,"×"," ")</f>
        <v xml:space="preserve"> </v>
      </c>
      <c r="P39" s="128" t="str">
        <f>IF(M39&gt;0,E39," ")</f>
        <v xml:space="preserve"> </v>
      </c>
      <c r="Q39" s="151" t="str">
        <f>IF(E39&gt;0,F37," ")</f>
        <v xml:space="preserve"> </v>
      </c>
      <c r="R39" s="307">
        <f>+G39</f>
        <v>0</v>
      </c>
      <c r="S39" s="265" t="str">
        <f>IF(R39&gt;0,"×1/2="," ")</f>
        <v xml:space="preserve"> </v>
      </c>
      <c r="T39" s="585" t="str">
        <f>IF(G39&gt;0,G39/2," ")</f>
        <v xml:space="preserve"> </v>
      </c>
      <c r="U39" s="19"/>
    </row>
    <row r="40" spans="1:30" s="31" customFormat="1" ht="13.2" customHeight="1" x14ac:dyDescent="0.2">
      <c r="A40" s="232"/>
      <c r="B40" s="602"/>
      <c r="C40" s="603"/>
      <c r="D40" s="604"/>
      <c r="E40" s="306"/>
      <c r="F40" s="263"/>
      <c r="G40" s="605"/>
      <c r="H40" s="606"/>
      <c r="I40" s="607"/>
      <c r="J40" s="308"/>
      <c r="K40" s="266"/>
      <c r="L40" s="593"/>
      <c r="M40" s="308" t="str">
        <f>IF(E39&gt;0,M39*P39," ")</f>
        <v xml:space="preserve"> </v>
      </c>
      <c r="N40" s="266"/>
      <c r="O40" s="266"/>
      <c r="P40" s="266"/>
      <c r="Q40" s="593"/>
      <c r="R40" s="308"/>
      <c r="S40" s="266"/>
      <c r="T40" s="592"/>
      <c r="U40" s="30"/>
      <c r="V40" s="18"/>
      <c r="W40" s="18"/>
      <c r="X40" s="18"/>
      <c r="Y40" s="18"/>
      <c r="Z40" s="18"/>
      <c r="AA40" s="18"/>
      <c r="AB40" s="18"/>
      <c r="AC40" s="18"/>
      <c r="AD40" s="18"/>
    </row>
    <row r="41" spans="1:30" s="18" customFormat="1" ht="13.95" customHeight="1" x14ac:dyDescent="0.2">
      <c r="A41" s="204" t="s">
        <v>78</v>
      </c>
      <c r="B41" s="543"/>
      <c r="C41" s="544"/>
      <c r="D41" s="545"/>
      <c r="E41" s="211"/>
      <c r="F41" s="213"/>
      <c r="G41" s="549"/>
      <c r="H41" s="550"/>
      <c r="I41" s="551"/>
      <c r="J41" s="555">
        <f>IF((G41/2)&lt;M42,(G41/2),M42)</f>
        <v>0</v>
      </c>
      <c r="K41" s="556"/>
      <c r="L41" s="557"/>
      <c r="M41" s="595" t="str">
        <f>IF(E41&gt;0,M43," ")</f>
        <v xml:space="preserve"> </v>
      </c>
      <c r="N41" s="596"/>
      <c r="O41" s="154" t="str">
        <f>IF(E41&gt;0,"×"," ")</f>
        <v xml:space="preserve"> </v>
      </c>
      <c r="P41" s="155">
        <f>IF(M41&gt;0,E41," ")</f>
        <v>0</v>
      </c>
      <c r="Q41" s="156" t="str">
        <f>IF(E41&gt;0,F41," ")</f>
        <v xml:space="preserve"> </v>
      </c>
      <c r="R41" s="555">
        <f>+G41</f>
        <v>0</v>
      </c>
      <c r="S41" s="556" t="str">
        <f>IF(R41&gt;0,"×1/2="," ")</f>
        <v xml:space="preserve"> </v>
      </c>
      <c r="T41" s="588" t="str">
        <f>IF(G41&gt;0,G41/2," ")</f>
        <v xml:space="preserve"> </v>
      </c>
      <c r="U41" s="19"/>
    </row>
    <row r="42" spans="1:30" s="18" customFormat="1" ht="13.95" customHeight="1" x14ac:dyDescent="0.2">
      <c r="A42" s="204"/>
      <c r="B42" s="546"/>
      <c r="C42" s="547"/>
      <c r="D42" s="548"/>
      <c r="E42" s="212"/>
      <c r="F42" s="214"/>
      <c r="G42" s="552"/>
      <c r="H42" s="553"/>
      <c r="I42" s="554"/>
      <c r="J42" s="558"/>
      <c r="K42" s="559"/>
      <c r="L42" s="560"/>
      <c r="M42" s="337" t="str">
        <f>IF(E41&gt;0,M41*P41," ")</f>
        <v xml:space="preserve"> </v>
      </c>
      <c r="N42" s="339"/>
      <c r="O42" s="339"/>
      <c r="P42" s="339"/>
      <c r="Q42" s="590"/>
      <c r="R42" s="558"/>
      <c r="S42" s="559"/>
      <c r="T42" s="589"/>
      <c r="U42" s="19"/>
    </row>
    <row r="43" spans="1:30" s="18" customFormat="1" ht="14.4" x14ac:dyDescent="0.2">
      <c r="A43" s="232" t="s">
        <v>79</v>
      </c>
      <c r="B43" s="563"/>
      <c r="C43" s="564"/>
      <c r="D43" s="565"/>
      <c r="E43" s="239"/>
      <c r="F43" s="214"/>
      <c r="G43" s="524"/>
      <c r="H43" s="525"/>
      <c r="I43" s="569"/>
      <c r="J43" s="573">
        <f>IF((G43/2)&lt;M44,G43/2,M44)</f>
        <v>0</v>
      </c>
      <c r="K43" s="574"/>
      <c r="L43" s="575"/>
      <c r="M43" s="578"/>
      <c r="N43" s="579"/>
      <c r="O43" s="152" t="str">
        <f>IF(E43&gt;0,"×"," ")</f>
        <v xml:space="preserve"> </v>
      </c>
      <c r="P43" s="133" t="str">
        <f>IF(M43&gt;0,E43," ")</f>
        <v xml:space="preserve"> </v>
      </c>
      <c r="Q43" s="153" t="str">
        <f>IF(E43&gt;0,F41," ")</f>
        <v xml:space="preserve"> </v>
      </c>
      <c r="R43" s="307">
        <f>+G43</f>
        <v>0</v>
      </c>
      <c r="S43" s="265" t="str">
        <f>IF(R43&gt;0,"×1/2="," ")</f>
        <v xml:space="preserve"> </v>
      </c>
      <c r="T43" s="585" t="str">
        <f>IF(G43&gt;0,G43/2," ")</f>
        <v xml:space="preserve"> </v>
      </c>
      <c r="U43" s="75"/>
    </row>
    <row r="44" spans="1:30" s="31" customFormat="1" ht="14.4" x14ac:dyDescent="0.2">
      <c r="A44" s="232"/>
      <c r="B44" s="563"/>
      <c r="C44" s="564"/>
      <c r="D44" s="565"/>
      <c r="E44" s="239"/>
      <c r="F44" s="214"/>
      <c r="G44" s="578"/>
      <c r="H44" s="579"/>
      <c r="I44" s="594"/>
      <c r="J44" s="573"/>
      <c r="K44" s="574"/>
      <c r="L44" s="575"/>
      <c r="M44" s="573" t="str">
        <f>IF(E43&gt;0,M43*P43," ")</f>
        <v xml:space="preserve"> </v>
      </c>
      <c r="N44" s="574"/>
      <c r="O44" s="574"/>
      <c r="P44" s="574"/>
      <c r="Q44" s="575"/>
      <c r="R44" s="573"/>
      <c r="S44" s="574"/>
      <c r="T44" s="586"/>
      <c r="U44" s="76"/>
      <c r="V44" s="18"/>
      <c r="W44" s="18"/>
      <c r="X44" s="18"/>
      <c r="Y44" s="18"/>
      <c r="Z44" s="18"/>
      <c r="AA44" s="18"/>
      <c r="AB44" s="18"/>
      <c r="AC44" s="18"/>
      <c r="AD44" s="18"/>
    </row>
    <row r="45" spans="1:30" s="18" customFormat="1" ht="13.95" customHeight="1" x14ac:dyDescent="0.2">
      <c r="A45" s="204" t="s">
        <v>78</v>
      </c>
      <c r="B45" s="543"/>
      <c r="C45" s="544"/>
      <c r="D45" s="545"/>
      <c r="E45" s="211"/>
      <c r="F45" s="213"/>
      <c r="G45" s="549"/>
      <c r="H45" s="550"/>
      <c r="I45" s="551"/>
      <c r="J45" s="555">
        <f>IF((G45/2)&lt;M46,(G45/2),M46)</f>
        <v>0</v>
      </c>
      <c r="K45" s="556"/>
      <c r="L45" s="557"/>
      <c r="M45" s="561" t="str">
        <f>IF(E45&gt;0,M47," ")</f>
        <v xml:space="preserve"> </v>
      </c>
      <c r="N45" s="562"/>
      <c r="O45" s="154" t="str">
        <f>IF(E45&gt;0,"×"," ")</f>
        <v xml:space="preserve"> </v>
      </c>
      <c r="P45" s="175">
        <f>IF(M45&gt;0,E45," ")</f>
        <v>0</v>
      </c>
      <c r="Q45" s="176" t="str">
        <f>IF(E45&gt;0,F45," ")</f>
        <v xml:space="preserve"> </v>
      </c>
      <c r="R45" s="555">
        <f>+G45</f>
        <v>0</v>
      </c>
      <c r="S45" s="556" t="str">
        <f>IF(R45&gt;0,"×1/2="," ")</f>
        <v xml:space="preserve"> </v>
      </c>
      <c r="T45" s="588" t="str">
        <f>IF(G45&gt;0,G45/2," ")</f>
        <v xml:space="preserve"> </v>
      </c>
      <c r="U45" s="19"/>
    </row>
    <row r="46" spans="1:30" s="18" customFormat="1" ht="13.95" customHeight="1" x14ac:dyDescent="0.2">
      <c r="A46" s="204"/>
      <c r="B46" s="546"/>
      <c r="C46" s="547"/>
      <c r="D46" s="548"/>
      <c r="E46" s="212"/>
      <c r="F46" s="214"/>
      <c r="G46" s="552"/>
      <c r="H46" s="553"/>
      <c r="I46" s="554"/>
      <c r="J46" s="558"/>
      <c r="K46" s="559"/>
      <c r="L46" s="560"/>
      <c r="M46" s="337" t="str">
        <f>IF(E45&gt;0,M45*P45," ")</f>
        <v xml:space="preserve"> </v>
      </c>
      <c r="N46" s="339"/>
      <c r="O46" s="339"/>
      <c r="P46" s="339"/>
      <c r="Q46" s="590"/>
      <c r="R46" s="558"/>
      <c r="S46" s="559"/>
      <c r="T46" s="589"/>
      <c r="U46" s="19"/>
    </row>
    <row r="47" spans="1:30" s="18" customFormat="1" ht="14.4" x14ac:dyDescent="0.2">
      <c r="A47" s="232" t="s">
        <v>79</v>
      </c>
      <c r="B47" s="563"/>
      <c r="C47" s="564"/>
      <c r="D47" s="565"/>
      <c r="E47" s="239"/>
      <c r="F47" s="214"/>
      <c r="G47" s="524"/>
      <c r="H47" s="525"/>
      <c r="I47" s="569"/>
      <c r="J47" s="573">
        <f>IF((G47/2)&lt;M48,G47/2,M48)</f>
        <v>0</v>
      </c>
      <c r="K47" s="574"/>
      <c r="L47" s="575"/>
      <c r="M47" s="578"/>
      <c r="N47" s="579"/>
      <c r="O47" s="152" t="str">
        <f>IF(E47&gt;0,"×"," ")</f>
        <v xml:space="preserve"> </v>
      </c>
      <c r="P47" s="173" t="str">
        <f>IF(M47&gt;0,E47," ")</f>
        <v xml:space="preserve"> </v>
      </c>
      <c r="Q47" s="174" t="str">
        <f>IF(E47&gt;0,F45," ")</f>
        <v xml:space="preserve"> </v>
      </c>
      <c r="R47" s="307">
        <f>+G47</f>
        <v>0</v>
      </c>
      <c r="S47" s="265" t="str">
        <f>IF(R47&gt;0,"×1/2="," ")</f>
        <v xml:space="preserve"> </v>
      </c>
      <c r="T47" s="585" t="str">
        <f>IF(G47&gt;0,G47/2," ")</f>
        <v xml:space="preserve"> </v>
      </c>
      <c r="U47" s="19"/>
    </row>
    <row r="48" spans="1:30" s="31" customFormat="1" ht="15" thickBot="1" x14ac:dyDescent="0.25">
      <c r="A48" s="232"/>
      <c r="B48" s="566"/>
      <c r="C48" s="567"/>
      <c r="D48" s="568"/>
      <c r="E48" s="240"/>
      <c r="F48" s="215"/>
      <c r="G48" s="570"/>
      <c r="H48" s="571"/>
      <c r="I48" s="572"/>
      <c r="J48" s="576"/>
      <c r="K48" s="330"/>
      <c r="L48" s="577"/>
      <c r="M48" s="576" t="str">
        <f>IF(E47&gt;0,M47*P47," ")</f>
        <v xml:space="preserve"> </v>
      </c>
      <c r="N48" s="330"/>
      <c r="O48" s="330"/>
      <c r="P48" s="330"/>
      <c r="Q48" s="577"/>
      <c r="R48" s="576"/>
      <c r="S48" s="330"/>
      <c r="T48" s="591"/>
      <c r="U48" s="30"/>
      <c r="V48" s="18"/>
      <c r="W48" s="18"/>
      <c r="X48" s="18"/>
      <c r="Y48" s="18"/>
      <c r="Z48" s="18"/>
      <c r="AA48" s="18"/>
      <c r="AB48" s="18"/>
      <c r="AC48" s="18"/>
      <c r="AD48" s="18"/>
    </row>
    <row r="49" spans="2:30" s="5" customFormat="1" ht="22.05" customHeight="1" thickTop="1" x14ac:dyDescent="0.2">
      <c r="B49" s="345" t="s">
        <v>31</v>
      </c>
      <c r="C49" s="346"/>
      <c r="D49" s="346"/>
      <c r="E49" s="346"/>
      <c r="F49" s="346"/>
      <c r="G49" s="347">
        <f>+G24+G29+G33+G37+G41+G45</f>
        <v>0</v>
      </c>
      <c r="H49" s="347"/>
      <c r="I49" s="347"/>
      <c r="J49" s="347">
        <f>+J24+J29+J33+J37+J41+J45</f>
        <v>0</v>
      </c>
      <c r="K49" s="347"/>
      <c r="L49" s="347"/>
      <c r="M49" s="359" t="s">
        <v>32</v>
      </c>
      <c r="N49" s="360"/>
      <c r="O49" s="360"/>
      <c r="P49" s="360"/>
      <c r="Q49" s="360"/>
      <c r="R49" s="360"/>
      <c r="S49" s="360"/>
      <c r="T49" s="361"/>
      <c r="U49" s="42"/>
      <c r="V49" s="18"/>
      <c r="W49" s="18"/>
      <c r="X49" s="18"/>
      <c r="Y49" s="18"/>
      <c r="Z49" s="18"/>
      <c r="AA49" s="18"/>
      <c r="AB49" s="18"/>
      <c r="AC49" s="18"/>
      <c r="AD49" s="18"/>
    </row>
    <row r="50" spans="2:30" s="8" customFormat="1" ht="22.05" customHeight="1" thickBot="1" x14ac:dyDescent="0.25">
      <c r="B50" s="345"/>
      <c r="C50" s="346"/>
      <c r="D50" s="346"/>
      <c r="E50" s="346"/>
      <c r="F50" s="346"/>
      <c r="G50" s="348">
        <f>G43+G39+G35+G31+G26+G47</f>
        <v>0</v>
      </c>
      <c r="H50" s="348"/>
      <c r="I50" s="349"/>
      <c r="J50" s="349">
        <f>J43+J39+J35+J31+J26+J47</f>
        <v>0</v>
      </c>
      <c r="K50" s="349"/>
      <c r="L50" s="349"/>
      <c r="M50" s="362"/>
      <c r="N50" s="363"/>
      <c r="O50" s="363"/>
      <c r="P50" s="363"/>
      <c r="Q50" s="363"/>
      <c r="R50" s="363"/>
      <c r="S50" s="363"/>
      <c r="T50" s="364"/>
      <c r="U50" s="43"/>
      <c r="V50" s="18"/>
      <c r="W50" s="18"/>
      <c r="X50" s="18"/>
      <c r="Y50" s="18"/>
      <c r="Z50" s="18"/>
      <c r="AA50" s="18"/>
      <c r="AB50" s="18"/>
      <c r="AC50" s="18"/>
      <c r="AD50" s="18"/>
    </row>
    <row r="51" spans="2:30" s="8" customFormat="1" ht="22.05" customHeight="1" thickTop="1" x14ac:dyDescent="0.2">
      <c r="B51" s="90" t="s">
        <v>33</v>
      </c>
      <c r="C51" s="91"/>
      <c r="D51" s="91"/>
      <c r="E51" s="91"/>
      <c r="F51" s="91"/>
      <c r="G51" s="91"/>
      <c r="H51" s="92"/>
      <c r="I51" s="510" t="s">
        <v>47</v>
      </c>
      <c r="J51" s="511"/>
      <c r="K51" s="511"/>
      <c r="L51" s="511"/>
      <c r="M51" s="512"/>
      <c r="N51" s="81"/>
      <c r="O51" s="580">
        <f>+G49</f>
        <v>0</v>
      </c>
      <c r="P51" s="580"/>
      <c r="Q51" s="580"/>
      <c r="R51" s="580"/>
      <c r="S51" s="82"/>
      <c r="T51" s="83"/>
      <c r="V51" s="18"/>
      <c r="W51" s="18"/>
      <c r="X51" s="18"/>
      <c r="Y51" s="18"/>
      <c r="Z51" s="18"/>
      <c r="AA51" s="18"/>
      <c r="AB51" s="18"/>
      <c r="AC51" s="18"/>
      <c r="AD51" s="18"/>
    </row>
    <row r="52" spans="2:30" s="8" customFormat="1" ht="22.05" customHeight="1" x14ac:dyDescent="0.2">
      <c r="B52" s="353" t="s">
        <v>89</v>
      </c>
      <c r="C52" s="354"/>
      <c r="D52" s="354"/>
      <c r="E52" s="354"/>
      <c r="F52" s="354"/>
      <c r="G52" s="354"/>
      <c r="H52" s="7"/>
      <c r="I52" s="368"/>
      <c r="J52" s="369"/>
      <c r="K52" s="369"/>
      <c r="L52" s="369"/>
      <c r="M52" s="370"/>
      <c r="N52" s="44"/>
      <c r="O52" s="581">
        <f>+G50</f>
        <v>0</v>
      </c>
      <c r="P52" s="581"/>
      <c r="Q52" s="581"/>
      <c r="R52" s="581"/>
      <c r="S52" s="73" t="s">
        <v>0</v>
      </c>
      <c r="T52" s="84"/>
      <c r="V52" s="18"/>
      <c r="W52" s="18"/>
      <c r="X52" s="18"/>
      <c r="Y52" s="18"/>
      <c r="Z52" s="18"/>
      <c r="AA52" s="18"/>
      <c r="AB52" s="18"/>
      <c r="AC52" s="18"/>
      <c r="AD52" s="18"/>
    </row>
    <row r="53" spans="2:30" s="8" customFormat="1" ht="22.05" customHeight="1" x14ac:dyDescent="0.2">
      <c r="B53" s="203" t="s">
        <v>100</v>
      </c>
      <c r="C53" s="7"/>
      <c r="D53" s="7"/>
      <c r="E53" s="7"/>
      <c r="F53" s="7"/>
      <c r="G53" s="7"/>
      <c r="H53" s="7"/>
      <c r="I53" s="365" t="s">
        <v>48</v>
      </c>
      <c r="J53" s="366"/>
      <c r="K53" s="366"/>
      <c r="L53" s="366"/>
      <c r="M53" s="367"/>
      <c r="N53" s="9"/>
      <c r="O53" s="582">
        <f>IF(J49&lt;=150000,ROUNDDOWN(J49,-3),150000)</f>
        <v>0</v>
      </c>
      <c r="P53" s="582"/>
      <c r="Q53" s="583"/>
      <c r="R53" s="583"/>
      <c r="S53" s="74"/>
      <c r="T53" s="85"/>
      <c r="V53" s="18"/>
      <c r="W53" s="18"/>
      <c r="X53" s="18"/>
      <c r="Y53" s="18"/>
      <c r="Z53" s="18"/>
      <c r="AA53" s="18"/>
      <c r="AB53" s="18"/>
      <c r="AC53" s="18"/>
      <c r="AD53" s="18"/>
    </row>
    <row r="54" spans="2:30" s="8" customFormat="1" ht="22.05" customHeight="1" x14ac:dyDescent="0.2">
      <c r="B54" s="6" t="s">
        <v>90</v>
      </c>
      <c r="C54" s="7"/>
      <c r="D54" s="7"/>
      <c r="E54" s="7"/>
      <c r="F54" s="7"/>
      <c r="G54" s="7"/>
      <c r="H54" s="7"/>
      <c r="I54" s="368"/>
      <c r="J54" s="369"/>
      <c r="K54" s="369"/>
      <c r="L54" s="369"/>
      <c r="M54" s="370"/>
      <c r="N54" s="45"/>
      <c r="O54" s="584">
        <f>IF(J50&lt;=150000,ROUNDDOWN(J50,-3),150000)</f>
        <v>0</v>
      </c>
      <c r="P54" s="584"/>
      <c r="Q54" s="584"/>
      <c r="R54" s="584"/>
      <c r="S54" s="73" t="s">
        <v>0</v>
      </c>
      <c r="T54" s="86"/>
      <c r="V54" s="18"/>
      <c r="W54" s="18"/>
      <c r="X54" s="18"/>
      <c r="Y54" s="18"/>
      <c r="Z54" s="18"/>
      <c r="AA54" s="18"/>
      <c r="AB54" s="18"/>
      <c r="AC54" s="18"/>
      <c r="AD54" s="18"/>
    </row>
    <row r="55" spans="2:30" s="8" customFormat="1" ht="22.05" customHeight="1" x14ac:dyDescent="0.2">
      <c r="B55" s="683" t="s">
        <v>91</v>
      </c>
      <c r="C55" s="681"/>
      <c r="D55" s="681"/>
      <c r="E55" s="681"/>
      <c r="F55" s="681"/>
      <c r="G55" s="681"/>
      <c r="H55" s="682"/>
      <c r="I55" s="365" t="s">
        <v>49</v>
      </c>
      <c r="J55" s="366"/>
      <c r="K55" s="366"/>
      <c r="L55" s="366"/>
      <c r="M55" s="367"/>
      <c r="N55" s="9"/>
      <c r="O55" s="582">
        <f>+O51-O53</f>
        <v>0</v>
      </c>
      <c r="P55" s="582"/>
      <c r="Q55" s="582"/>
      <c r="R55" s="582"/>
      <c r="S55" s="74"/>
      <c r="T55" s="85"/>
      <c r="V55" s="18"/>
      <c r="W55" s="18"/>
      <c r="X55" s="18"/>
      <c r="Y55" s="18"/>
      <c r="Z55" s="18"/>
      <c r="AA55" s="18"/>
      <c r="AB55" s="18"/>
      <c r="AC55" s="18"/>
      <c r="AD55" s="18"/>
    </row>
    <row r="56" spans="2:30" s="8" customFormat="1" ht="22.05" customHeight="1" thickBot="1" x14ac:dyDescent="0.25">
      <c r="B56" s="684" t="s">
        <v>99</v>
      </c>
      <c r="C56" s="679"/>
      <c r="D56" s="679"/>
      <c r="E56" s="679"/>
      <c r="F56" s="679"/>
      <c r="G56" s="679"/>
      <c r="H56" s="680"/>
      <c r="I56" s="513"/>
      <c r="J56" s="514"/>
      <c r="K56" s="514"/>
      <c r="L56" s="514"/>
      <c r="M56" s="515"/>
      <c r="N56" s="87"/>
      <c r="O56" s="587">
        <f>+O52-O54</f>
        <v>0</v>
      </c>
      <c r="P56" s="587"/>
      <c r="Q56" s="587"/>
      <c r="R56" s="587"/>
      <c r="S56" s="88" t="s">
        <v>0</v>
      </c>
      <c r="T56" s="89"/>
      <c r="V56" s="18"/>
      <c r="W56" s="18"/>
      <c r="X56" s="18"/>
      <c r="Y56" s="18"/>
      <c r="Z56" s="18"/>
      <c r="AA56" s="18"/>
      <c r="AB56" s="18"/>
      <c r="AC56" s="18"/>
      <c r="AD56" s="18"/>
    </row>
    <row r="57" spans="2:30" s="18" customFormat="1" ht="14.4" x14ac:dyDescent="0.2">
      <c r="B57" s="71"/>
      <c r="C57" s="32"/>
      <c r="D57" s="32"/>
      <c r="E57" s="32"/>
      <c r="F57" s="33"/>
      <c r="G57" s="32"/>
      <c r="H57" s="32"/>
      <c r="I57" s="78"/>
      <c r="J57" s="78"/>
      <c r="K57" s="78"/>
      <c r="L57" s="78"/>
      <c r="M57" s="78"/>
      <c r="N57" s="79"/>
      <c r="O57" s="80"/>
      <c r="P57" s="80"/>
      <c r="Q57" s="80"/>
      <c r="R57" s="80"/>
      <c r="S57" s="80"/>
      <c r="T57" s="79"/>
    </row>
    <row r="58" spans="2:30" s="18" customFormat="1" ht="14.4" x14ac:dyDescent="0.2">
      <c r="B58" s="112"/>
      <c r="C58" s="65"/>
      <c r="D58" s="65"/>
      <c r="E58" s="34"/>
      <c r="F58" s="35"/>
      <c r="G58" s="34"/>
      <c r="H58" s="34"/>
      <c r="I58" s="34"/>
      <c r="J58" s="34"/>
      <c r="K58" s="34"/>
      <c r="L58" s="34"/>
      <c r="M58" s="34"/>
      <c r="N58" s="34"/>
      <c r="O58" s="55"/>
      <c r="P58" s="55"/>
      <c r="Q58" s="34"/>
      <c r="R58" s="34"/>
      <c r="S58" s="34"/>
      <c r="T58" s="34"/>
    </row>
    <row r="59" spans="2:30" s="18" customFormat="1" ht="14.4" x14ac:dyDescent="0.2"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</row>
    <row r="60" spans="2:30" s="18" customFormat="1" ht="16.5" customHeight="1" x14ac:dyDescent="0.2"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</row>
    <row r="61" spans="2:30" s="18" customFormat="1" ht="16.5" customHeight="1" x14ac:dyDescent="0.2"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</row>
    <row r="62" spans="2:30" s="18" customFormat="1" ht="16.5" customHeight="1" x14ac:dyDescent="0.2">
      <c r="B62" s="69"/>
      <c r="C62" s="32"/>
      <c r="D62" s="32"/>
      <c r="E62" s="32"/>
      <c r="F62" s="33"/>
      <c r="G62" s="32"/>
      <c r="H62" s="32"/>
      <c r="I62" s="38"/>
      <c r="J62" s="38"/>
      <c r="K62" s="38"/>
      <c r="L62" s="38"/>
      <c r="M62" s="38"/>
      <c r="N62" s="68"/>
      <c r="O62" s="358"/>
      <c r="P62" s="358"/>
      <c r="Q62" s="358"/>
      <c r="R62" s="358"/>
      <c r="S62" s="40"/>
      <c r="T62" s="41"/>
    </row>
    <row r="63" spans="2:30" s="72" customFormat="1" ht="22.2" customHeight="1" x14ac:dyDescent="0.2"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V63" s="18"/>
      <c r="W63" s="18"/>
      <c r="X63" s="18"/>
      <c r="Y63" s="18"/>
      <c r="Z63" s="18"/>
      <c r="AA63" s="18"/>
      <c r="AB63" s="18"/>
      <c r="AC63" s="18"/>
      <c r="AD63" s="18"/>
    </row>
    <row r="64" spans="2:30" s="72" customFormat="1" ht="45" customHeight="1" x14ac:dyDescent="0.2">
      <c r="B64" s="343"/>
      <c r="C64" s="343"/>
      <c r="D64" s="343"/>
      <c r="E64" s="343"/>
      <c r="F64" s="343"/>
      <c r="G64" s="356"/>
      <c r="H64" s="356"/>
      <c r="I64" s="356"/>
      <c r="J64" s="356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V64" s="18"/>
      <c r="W64" s="18"/>
      <c r="X64" s="18"/>
      <c r="Y64" s="18"/>
      <c r="Z64" s="18"/>
      <c r="AA64" s="18"/>
      <c r="AB64" s="18"/>
      <c r="AC64" s="18"/>
      <c r="AD64" s="18"/>
    </row>
    <row r="65" spans="2:30" s="72" customFormat="1" ht="6.75" customHeight="1" x14ac:dyDescent="0.2">
      <c r="B65" s="2"/>
      <c r="C65" s="4"/>
      <c r="D65" s="66"/>
      <c r="E65" s="66"/>
      <c r="F65" s="66"/>
      <c r="G65" s="66"/>
      <c r="H65" s="66"/>
      <c r="I65" s="66"/>
      <c r="J65" s="4"/>
      <c r="K65" s="66"/>
      <c r="L65" s="66"/>
      <c r="M65" s="66"/>
      <c r="N65" s="66"/>
      <c r="O65" s="56"/>
      <c r="P65" s="56"/>
      <c r="Q65" s="66"/>
      <c r="R65" s="66"/>
      <c r="S65" s="66"/>
      <c r="T65" s="66"/>
      <c r="V65" s="18"/>
      <c r="W65" s="18"/>
      <c r="X65" s="18"/>
      <c r="Y65" s="18"/>
      <c r="Z65" s="18"/>
      <c r="AA65" s="18"/>
      <c r="AB65" s="18"/>
      <c r="AC65" s="18"/>
      <c r="AD65" s="18"/>
    </row>
    <row r="66" spans="2:30" s="72" customFormat="1" ht="20.25" customHeight="1" x14ac:dyDescent="0.2">
      <c r="B66" s="502"/>
      <c r="C66" s="502"/>
      <c r="D66" s="502"/>
      <c r="E66" s="502"/>
      <c r="F66" s="502"/>
      <c r="G66" s="502"/>
      <c r="H66" s="502"/>
      <c r="I66" s="502"/>
      <c r="J66" s="502"/>
      <c r="K66" s="502"/>
      <c r="L66" s="502"/>
      <c r="M66" s="67"/>
      <c r="N66" s="502"/>
      <c r="O66" s="502"/>
      <c r="P66" s="67"/>
      <c r="Q66" s="499"/>
      <c r="R66" s="499"/>
      <c r="S66" s="499"/>
      <c r="T66" s="499"/>
      <c r="V66" s="18"/>
      <c r="W66" s="18"/>
      <c r="X66" s="18"/>
      <c r="Y66" s="18"/>
      <c r="Z66" s="18"/>
      <c r="AA66" s="18"/>
      <c r="AB66" s="18"/>
      <c r="AC66" s="18"/>
      <c r="AD66" s="18"/>
    </row>
    <row r="67" spans="2:30" s="72" customFormat="1" ht="45" customHeight="1" x14ac:dyDescent="0.2">
      <c r="B67" s="500"/>
      <c r="C67" s="500"/>
      <c r="D67" s="500"/>
      <c r="E67" s="500"/>
      <c r="F67" s="500"/>
      <c r="G67" s="501"/>
      <c r="H67" s="501"/>
      <c r="I67" s="501"/>
      <c r="J67" s="501"/>
      <c r="K67" s="501"/>
      <c r="L67" s="501"/>
      <c r="M67" s="66"/>
      <c r="N67" s="501"/>
      <c r="O67" s="501"/>
      <c r="P67" s="66"/>
      <c r="Q67" s="343"/>
      <c r="R67" s="343"/>
      <c r="S67" s="343"/>
      <c r="T67" s="343"/>
      <c r="V67" s="18"/>
      <c r="W67" s="18"/>
      <c r="X67" s="18"/>
      <c r="Y67" s="18"/>
      <c r="Z67" s="18"/>
      <c r="AA67" s="18"/>
      <c r="AB67" s="18"/>
      <c r="AC67" s="18"/>
      <c r="AD67" s="18"/>
    </row>
    <row r="68" spans="2:30" s="18" customFormat="1" ht="21" customHeight="1" x14ac:dyDescent="0.2">
      <c r="F68" s="37"/>
      <c r="O68" s="57"/>
      <c r="P68" s="57"/>
    </row>
    <row r="69" spans="2:30" s="18" customFormat="1" ht="14.4" x14ac:dyDescent="0.2">
      <c r="F69" s="37"/>
      <c r="H69" s="16"/>
      <c r="I69" s="20"/>
      <c r="J69" s="16"/>
      <c r="O69" s="57"/>
      <c r="P69" s="57"/>
    </row>
    <row r="70" spans="2:30" s="18" customFormat="1" ht="14.4" x14ac:dyDescent="0.2">
      <c r="F70" s="37"/>
      <c r="H70" s="16"/>
      <c r="I70" s="20"/>
      <c r="J70" s="16"/>
      <c r="O70" s="57"/>
      <c r="P70" s="57"/>
    </row>
    <row r="71" spans="2:30" s="18" customFormat="1" ht="14.4" x14ac:dyDescent="0.2">
      <c r="F71" s="37"/>
      <c r="H71" s="16"/>
      <c r="I71" s="70"/>
      <c r="J71" s="16"/>
      <c r="O71" s="57"/>
      <c r="P71" s="57"/>
    </row>
    <row r="72" spans="2:30" s="18" customFormat="1" ht="14.4" x14ac:dyDescent="0.2">
      <c r="F72" s="37"/>
      <c r="H72" s="16"/>
      <c r="I72" s="20"/>
      <c r="J72" s="16"/>
      <c r="O72" s="57"/>
      <c r="P72" s="57"/>
    </row>
    <row r="73" spans="2:30" s="18" customFormat="1" ht="14.4" x14ac:dyDescent="0.2">
      <c r="F73" s="37"/>
      <c r="O73" s="57"/>
      <c r="P73" s="57"/>
    </row>
    <row r="74" spans="2:30" s="18" customFormat="1" ht="14.4" x14ac:dyDescent="0.2">
      <c r="F74" s="37"/>
      <c r="O74" s="57"/>
      <c r="P74" s="57"/>
    </row>
    <row r="75" spans="2:30" s="18" customFormat="1" ht="14.4" x14ac:dyDescent="0.2">
      <c r="F75" s="37"/>
      <c r="O75" s="57"/>
      <c r="P75" s="57"/>
    </row>
    <row r="76" spans="2:30" s="18" customFormat="1" ht="14.4" x14ac:dyDescent="0.2">
      <c r="F76" s="37"/>
      <c r="O76" s="57"/>
      <c r="P76" s="57"/>
    </row>
    <row r="77" spans="2:30" s="18" customFormat="1" ht="14.4" x14ac:dyDescent="0.2">
      <c r="F77" s="37"/>
      <c r="O77" s="57"/>
      <c r="P77" s="57"/>
    </row>
    <row r="78" spans="2:30" s="18" customFormat="1" ht="14.4" x14ac:dyDescent="0.2">
      <c r="F78" s="37"/>
      <c r="O78" s="57"/>
      <c r="P78" s="57"/>
    </row>
    <row r="79" spans="2:30" s="18" customFormat="1" ht="14.4" x14ac:dyDescent="0.2">
      <c r="F79" s="37"/>
      <c r="O79" s="57"/>
      <c r="P79" s="57"/>
    </row>
    <row r="80" spans="2:30" s="18" customFormat="1" ht="14.4" x14ac:dyDescent="0.2">
      <c r="F80" s="37"/>
      <c r="O80" s="57"/>
      <c r="P80" s="57"/>
    </row>
    <row r="81" spans="6:16" s="18" customFormat="1" ht="14.4" x14ac:dyDescent="0.2">
      <c r="F81" s="37"/>
      <c r="O81" s="57"/>
      <c r="P81" s="57"/>
    </row>
    <row r="82" spans="6:16" s="18" customFormat="1" ht="14.4" x14ac:dyDescent="0.2">
      <c r="F82" s="37"/>
      <c r="O82" s="57"/>
      <c r="P82" s="57"/>
    </row>
    <row r="83" spans="6:16" s="18" customFormat="1" ht="14.4" x14ac:dyDescent="0.2">
      <c r="F83" s="37"/>
      <c r="O83" s="57"/>
      <c r="P83" s="57"/>
    </row>
    <row r="84" spans="6:16" s="18" customFormat="1" ht="14.4" x14ac:dyDescent="0.2">
      <c r="F84" s="37"/>
      <c r="O84" s="57"/>
      <c r="P84" s="57"/>
    </row>
    <row r="85" spans="6:16" s="18" customFormat="1" ht="14.4" x14ac:dyDescent="0.2">
      <c r="F85" s="37"/>
      <c r="O85" s="57"/>
      <c r="P85" s="57"/>
    </row>
    <row r="86" spans="6:16" s="18" customFormat="1" ht="14.4" x14ac:dyDescent="0.2">
      <c r="F86" s="37"/>
      <c r="O86" s="57"/>
      <c r="P86" s="57"/>
    </row>
    <row r="87" spans="6:16" s="18" customFormat="1" ht="14.4" x14ac:dyDescent="0.2">
      <c r="F87" s="37"/>
      <c r="O87" s="57"/>
      <c r="P87" s="57"/>
    </row>
    <row r="88" spans="6:16" s="18" customFormat="1" ht="14.4" x14ac:dyDescent="0.2">
      <c r="F88" s="37"/>
      <c r="O88" s="57"/>
      <c r="P88" s="57"/>
    </row>
    <row r="89" spans="6:16" s="18" customFormat="1" ht="14.4" x14ac:dyDescent="0.2">
      <c r="F89" s="37"/>
      <c r="O89" s="57"/>
      <c r="P89" s="57"/>
    </row>
    <row r="90" spans="6:16" s="18" customFormat="1" ht="14.4" x14ac:dyDescent="0.2">
      <c r="F90" s="37"/>
      <c r="O90" s="57"/>
      <c r="P90" s="57"/>
    </row>
    <row r="91" spans="6:16" s="18" customFormat="1" ht="14.4" x14ac:dyDescent="0.2">
      <c r="F91" s="37"/>
      <c r="O91" s="57"/>
      <c r="P91" s="57"/>
    </row>
    <row r="92" spans="6:16" s="18" customFormat="1" ht="14.4" x14ac:dyDescent="0.2">
      <c r="F92" s="37"/>
      <c r="O92" s="57"/>
      <c r="P92" s="57"/>
    </row>
    <row r="93" spans="6:16" s="18" customFormat="1" ht="14.4" x14ac:dyDescent="0.2">
      <c r="F93" s="37"/>
      <c r="O93" s="57"/>
      <c r="P93" s="57"/>
    </row>
    <row r="94" spans="6:16" s="18" customFormat="1" ht="14.4" x14ac:dyDescent="0.2">
      <c r="F94" s="37"/>
      <c r="O94" s="57"/>
      <c r="P94" s="57"/>
    </row>
    <row r="95" spans="6:16" s="18" customFormat="1" ht="14.4" x14ac:dyDescent="0.2">
      <c r="F95" s="37"/>
      <c r="O95" s="57"/>
      <c r="P95" s="57"/>
    </row>
    <row r="96" spans="6:16" s="18" customFormat="1" ht="14.4" x14ac:dyDescent="0.2">
      <c r="F96" s="37"/>
      <c r="O96" s="57"/>
      <c r="P96" s="57"/>
    </row>
    <row r="97" spans="6:16" s="18" customFormat="1" ht="14.4" x14ac:dyDescent="0.2">
      <c r="F97" s="37"/>
      <c r="O97" s="57"/>
      <c r="P97" s="57"/>
    </row>
    <row r="98" spans="6:16" s="18" customFormat="1" ht="14.4" x14ac:dyDescent="0.2">
      <c r="F98" s="37"/>
      <c r="O98" s="57"/>
      <c r="P98" s="57"/>
    </row>
    <row r="99" spans="6:16" s="18" customFormat="1" ht="14.4" x14ac:dyDescent="0.2">
      <c r="F99" s="37"/>
      <c r="O99" s="57"/>
      <c r="P99" s="57"/>
    </row>
    <row r="100" spans="6:16" s="18" customFormat="1" ht="14.4" x14ac:dyDescent="0.2">
      <c r="F100" s="37"/>
      <c r="O100" s="57"/>
      <c r="P100" s="57"/>
    </row>
    <row r="101" spans="6:16" s="18" customFormat="1" ht="14.4" x14ac:dyDescent="0.2">
      <c r="F101" s="37"/>
      <c r="O101" s="57"/>
      <c r="P101" s="57"/>
    </row>
    <row r="102" spans="6:16" s="18" customFormat="1" ht="14.4" x14ac:dyDescent="0.2">
      <c r="F102" s="37"/>
      <c r="O102" s="57"/>
      <c r="P102" s="57"/>
    </row>
    <row r="103" spans="6:16" s="18" customFormat="1" ht="14.4" x14ac:dyDescent="0.2">
      <c r="F103" s="37"/>
      <c r="O103" s="57"/>
      <c r="P103" s="57"/>
    </row>
    <row r="104" spans="6:16" s="18" customFormat="1" ht="14.4" x14ac:dyDescent="0.2">
      <c r="F104" s="37"/>
      <c r="O104" s="57"/>
      <c r="P104" s="57"/>
    </row>
    <row r="105" spans="6:16" s="18" customFormat="1" ht="14.4" x14ac:dyDescent="0.2">
      <c r="F105" s="37"/>
      <c r="O105" s="57"/>
      <c r="P105" s="57"/>
    </row>
    <row r="106" spans="6:16" s="18" customFormat="1" ht="14.4" x14ac:dyDescent="0.2">
      <c r="F106" s="37"/>
      <c r="O106" s="57"/>
      <c r="P106" s="57"/>
    </row>
    <row r="107" spans="6:16" s="18" customFormat="1" ht="14.4" x14ac:dyDescent="0.2">
      <c r="F107" s="37"/>
      <c r="O107" s="57"/>
      <c r="P107" s="57"/>
    </row>
    <row r="108" spans="6:16" s="18" customFormat="1" ht="14.4" x14ac:dyDescent="0.2">
      <c r="F108" s="37"/>
      <c r="O108" s="57"/>
      <c r="P108" s="57"/>
    </row>
    <row r="109" spans="6:16" s="18" customFormat="1" ht="14.4" x14ac:dyDescent="0.2">
      <c r="F109" s="37"/>
      <c r="O109" s="57"/>
      <c r="P109" s="57"/>
    </row>
    <row r="110" spans="6:16" s="18" customFormat="1" ht="14.4" x14ac:dyDescent="0.2">
      <c r="F110" s="37"/>
      <c r="O110" s="57"/>
      <c r="P110" s="57"/>
    </row>
    <row r="111" spans="6:16" s="18" customFormat="1" ht="14.4" x14ac:dyDescent="0.2">
      <c r="F111" s="37"/>
      <c r="O111" s="57"/>
      <c r="P111" s="57"/>
    </row>
    <row r="112" spans="6:16" s="18" customFormat="1" ht="14.4" x14ac:dyDescent="0.2">
      <c r="F112" s="37"/>
      <c r="O112" s="57"/>
      <c r="P112" s="57"/>
    </row>
    <row r="113" spans="6:30" s="18" customFormat="1" ht="14.4" x14ac:dyDescent="0.2">
      <c r="F113" s="37"/>
      <c r="O113" s="57"/>
      <c r="P113" s="57"/>
    </row>
    <row r="114" spans="6:30" s="18" customFormat="1" ht="14.4" x14ac:dyDescent="0.2">
      <c r="F114" s="37"/>
      <c r="O114" s="57"/>
      <c r="P114" s="57"/>
    </row>
    <row r="115" spans="6:30" s="18" customFormat="1" ht="14.4" x14ac:dyDescent="0.2">
      <c r="F115" s="37"/>
      <c r="O115" s="57"/>
      <c r="P115" s="57"/>
    </row>
    <row r="116" spans="6:30" s="18" customFormat="1" ht="14.4" x14ac:dyDescent="0.2">
      <c r="F116" s="37"/>
      <c r="O116" s="57"/>
      <c r="P116" s="57"/>
    </row>
    <row r="117" spans="6:30" s="18" customFormat="1" ht="14.4" x14ac:dyDescent="0.2">
      <c r="F117" s="37"/>
      <c r="O117" s="57"/>
      <c r="P117" s="57"/>
    </row>
    <row r="118" spans="6:30" s="18" customFormat="1" ht="14.4" x14ac:dyDescent="0.2">
      <c r="F118" s="37"/>
      <c r="O118" s="57"/>
      <c r="P118" s="57"/>
    </row>
    <row r="119" spans="6:30" s="18" customFormat="1" ht="14.4" x14ac:dyDescent="0.2">
      <c r="F119" s="37"/>
      <c r="O119" s="57"/>
      <c r="P119" s="57"/>
    </row>
    <row r="120" spans="6:30" s="18" customFormat="1" ht="14.4" x14ac:dyDescent="0.2">
      <c r="F120" s="37"/>
      <c r="O120" s="57"/>
      <c r="P120" s="57"/>
    </row>
    <row r="121" spans="6:30" s="18" customFormat="1" ht="14.4" x14ac:dyDescent="0.2">
      <c r="F121" s="37"/>
      <c r="O121" s="57"/>
      <c r="P121" s="57"/>
    </row>
    <row r="122" spans="6:30" s="18" customFormat="1" ht="14.4" x14ac:dyDescent="0.2">
      <c r="F122" s="37"/>
      <c r="O122" s="57"/>
      <c r="P122" s="57"/>
    </row>
    <row r="123" spans="6:30" s="18" customFormat="1" ht="14.4" x14ac:dyDescent="0.2">
      <c r="F123" s="37"/>
      <c r="O123" s="57"/>
      <c r="P123" s="57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6:30" s="18" customFormat="1" ht="14.4" x14ac:dyDescent="0.2">
      <c r="F124" s="37"/>
      <c r="O124" s="57"/>
      <c r="P124" s="57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6:30" s="18" customFormat="1" ht="14.4" x14ac:dyDescent="0.2">
      <c r="F125" s="37"/>
      <c r="O125" s="57"/>
      <c r="P125" s="57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6:30" s="18" customFormat="1" ht="14.4" x14ac:dyDescent="0.2">
      <c r="F126" s="37"/>
      <c r="O126" s="57"/>
      <c r="P126" s="57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6:30" s="18" customFormat="1" ht="14.4" x14ac:dyDescent="0.2">
      <c r="F127" s="37"/>
      <c r="O127" s="57"/>
      <c r="P127" s="57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6:30" s="18" customFormat="1" ht="14.4" x14ac:dyDescent="0.2">
      <c r="F128" s="37"/>
      <c r="O128" s="57"/>
      <c r="P128" s="57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6:30" s="18" customFormat="1" ht="14.4" x14ac:dyDescent="0.2">
      <c r="F129" s="37"/>
      <c r="O129" s="57"/>
      <c r="P129" s="57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6:30" s="18" customFormat="1" ht="14.4" x14ac:dyDescent="0.2">
      <c r="F130" s="37"/>
      <c r="O130" s="57"/>
      <c r="P130" s="57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6:30" s="18" customFormat="1" ht="14.4" x14ac:dyDescent="0.2">
      <c r="F131" s="37"/>
      <c r="O131" s="57"/>
      <c r="P131" s="57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6:30" s="18" customFormat="1" ht="14.4" x14ac:dyDescent="0.2">
      <c r="F132" s="37"/>
      <c r="O132" s="57"/>
      <c r="P132" s="57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6:30" s="18" customFormat="1" ht="14.4" x14ac:dyDescent="0.2">
      <c r="F133" s="37"/>
      <c r="O133" s="57"/>
      <c r="P133" s="57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6:30" s="18" customFormat="1" ht="14.4" x14ac:dyDescent="0.2">
      <c r="F134" s="37"/>
      <c r="O134" s="57"/>
      <c r="P134" s="57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6:30" s="18" customFormat="1" ht="14.4" x14ac:dyDescent="0.2">
      <c r="F135" s="37"/>
      <c r="O135" s="57"/>
      <c r="P135" s="57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6:30" s="18" customFormat="1" ht="14.4" x14ac:dyDescent="0.2">
      <c r="F136" s="37"/>
      <c r="O136" s="57"/>
      <c r="P136" s="57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6:30" s="18" customFormat="1" ht="14.4" x14ac:dyDescent="0.2">
      <c r="F137" s="37"/>
      <c r="O137" s="57"/>
      <c r="P137" s="57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6:30" s="18" customFormat="1" ht="14.4" x14ac:dyDescent="0.2">
      <c r="F138" s="37"/>
      <c r="O138" s="57"/>
      <c r="P138" s="57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6:30" s="18" customFormat="1" ht="14.4" x14ac:dyDescent="0.2">
      <c r="F139" s="37"/>
      <c r="O139" s="57"/>
      <c r="P139" s="57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6:30" s="18" customFormat="1" ht="14.4" x14ac:dyDescent="0.2">
      <c r="F140" s="37"/>
      <c r="O140" s="57"/>
      <c r="P140" s="57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6:30" s="18" customFormat="1" ht="14.4" x14ac:dyDescent="0.2">
      <c r="F141" s="37"/>
      <c r="O141" s="57"/>
      <c r="P141" s="57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6:30" s="18" customFormat="1" ht="14.4" x14ac:dyDescent="0.2">
      <c r="F142" s="37"/>
      <c r="O142" s="57"/>
      <c r="P142" s="57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6:30" s="18" customFormat="1" ht="14.4" x14ac:dyDescent="0.2">
      <c r="F143" s="37"/>
      <c r="O143" s="57"/>
      <c r="P143" s="57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6:30" s="18" customFormat="1" ht="14.4" x14ac:dyDescent="0.2">
      <c r="F144" s="37"/>
      <c r="O144" s="57"/>
      <c r="P144" s="57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6:30" s="18" customFormat="1" ht="14.4" x14ac:dyDescent="0.2">
      <c r="F145" s="37"/>
      <c r="O145" s="57"/>
      <c r="P145" s="57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6:30" s="18" customFormat="1" ht="14.4" x14ac:dyDescent="0.2">
      <c r="F146" s="37"/>
      <c r="O146" s="57"/>
      <c r="P146" s="57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6:30" s="18" customFormat="1" ht="14.4" x14ac:dyDescent="0.2">
      <c r="F147" s="37"/>
      <c r="O147" s="57"/>
      <c r="P147" s="57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6:30" s="18" customFormat="1" ht="14.4" x14ac:dyDescent="0.2">
      <c r="F148" s="37"/>
      <c r="O148" s="57"/>
      <c r="P148" s="57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6:30" s="18" customFormat="1" ht="14.4" x14ac:dyDescent="0.2">
      <c r="F149" s="37"/>
      <c r="O149" s="57"/>
      <c r="P149" s="57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6:30" s="18" customFormat="1" ht="14.4" x14ac:dyDescent="0.2">
      <c r="F150" s="37"/>
      <c r="O150" s="57"/>
      <c r="P150" s="57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6:30" s="18" customFormat="1" ht="14.4" x14ac:dyDescent="0.2">
      <c r="F151" s="37"/>
      <c r="O151" s="57"/>
      <c r="P151" s="57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6:30" s="18" customFormat="1" ht="14.4" x14ac:dyDescent="0.2">
      <c r="F152" s="37"/>
      <c r="O152" s="57"/>
      <c r="P152" s="57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6:30" s="18" customFormat="1" ht="14.4" x14ac:dyDescent="0.2">
      <c r="F153" s="37"/>
      <c r="O153" s="57"/>
      <c r="P153" s="57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6:30" s="18" customFormat="1" ht="14.4" x14ac:dyDescent="0.2">
      <c r="F154" s="37"/>
      <c r="O154" s="57"/>
      <c r="P154" s="57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6:30" s="18" customFormat="1" ht="14.4" x14ac:dyDescent="0.2">
      <c r="F155" s="37"/>
      <c r="O155" s="57"/>
      <c r="P155" s="57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6:30" s="18" customFormat="1" ht="14.4" x14ac:dyDescent="0.2">
      <c r="F156" s="37"/>
      <c r="O156" s="57"/>
      <c r="P156" s="57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6:30" s="18" customFormat="1" ht="14.4" x14ac:dyDescent="0.2">
      <c r="F157" s="37"/>
      <c r="O157" s="57"/>
      <c r="P157" s="57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6:30" s="18" customFormat="1" ht="14.4" x14ac:dyDescent="0.2">
      <c r="F158" s="37"/>
      <c r="O158" s="57"/>
      <c r="P158" s="57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6:30" s="18" customFormat="1" ht="14.4" x14ac:dyDescent="0.2">
      <c r="F159" s="37"/>
      <c r="O159" s="57"/>
      <c r="P159" s="57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6:30" s="18" customFormat="1" ht="14.4" x14ac:dyDescent="0.2">
      <c r="F160" s="37"/>
      <c r="O160" s="57"/>
      <c r="P160" s="57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6:30" s="18" customFormat="1" ht="14.4" x14ac:dyDescent="0.2">
      <c r="F161" s="37"/>
      <c r="O161" s="57"/>
      <c r="P161" s="57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6:30" s="18" customFormat="1" ht="14.4" x14ac:dyDescent="0.2">
      <c r="F162" s="37"/>
      <c r="O162" s="57"/>
      <c r="P162" s="57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6:30" s="18" customFormat="1" ht="14.4" x14ac:dyDescent="0.2">
      <c r="F163" s="37"/>
      <c r="O163" s="57"/>
      <c r="P163" s="57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6:30" s="18" customFormat="1" ht="14.4" x14ac:dyDescent="0.2">
      <c r="F164" s="37"/>
      <c r="O164" s="57"/>
      <c r="P164" s="57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6:30" s="18" customFormat="1" ht="14.4" x14ac:dyDescent="0.2">
      <c r="F165" s="37"/>
      <c r="O165" s="57"/>
      <c r="P165" s="57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6:30" s="18" customFormat="1" ht="14.4" x14ac:dyDescent="0.2">
      <c r="F166" s="37"/>
      <c r="O166" s="57"/>
      <c r="P166" s="57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6:30" s="18" customFormat="1" ht="14.4" x14ac:dyDescent="0.2">
      <c r="F167" s="37"/>
      <c r="O167" s="57"/>
      <c r="P167" s="57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6:30" s="18" customFormat="1" ht="14.4" x14ac:dyDescent="0.2">
      <c r="F168" s="37"/>
      <c r="O168" s="57"/>
      <c r="P168" s="57"/>
      <c r="V168" s="13"/>
      <c r="W168" s="13"/>
      <c r="X168" s="13"/>
      <c r="Y168" s="13"/>
      <c r="Z168" s="13"/>
      <c r="AA168" s="13"/>
      <c r="AB168" s="13"/>
      <c r="AC168" s="13"/>
      <c r="AD168" s="13"/>
    </row>
    <row r="169" spans="6:30" s="18" customFormat="1" ht="14.4" x14ac:dyDescent="0.2">
      <c r="F169" s="37"/>
      <c r="O169" s="57"/>
      <c r="P169" s="57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6:30" s="18" customFormat="1" ht="14.4" x14ac:dyDescent="0.2">
      <c r="F170" s="37"/>
      <c r="O170" s="57"/>
      <c r="P170" s="57"/>
      <c r="V170" s="13"/>
      <c r="W170" s="13"/>
      <c r="X170" s="13"/>
      <c r="Y170" s="13"/>
      <c r="Z170" s="13"/>
      <c r="AA170" s="13"/>
      <c r="AB170" s="13"/>
      <c r="AC170" s="13"/>
      <c r="AD170" s="13"/>
    </row>
    <row r="171" spans="6:30" s="18" customFormat="1" ht="14.4" x14ac:dyDescent="0.2">
      <c r="F171" s="37"/>
      <c r="O171" s="57"/>
      <c r="P171" s="57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6:30" s="18" customFormat="1" ht="14.4" x14ac:dyDescent="0.2">
      <c r="F172" s="37"/>
      <c r="O172" s="57"/>
      <c r="P172" s="57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6:30" s="18" customFormat="1" ht="14.4" x14ac:dyDescent="0.2">
      <c r="F173" s="37"/>
      <c r="O173" s="57"/>
      <c r="P173" s="57"/>
      <c r="V173" s="13"/>
      <c r="W173" s="13"/>
      <c r="X173" s="13"/>
      <c r="Y173" s="13"/>
      <c r="Z173" s="13"/>
      <c r="AA173" s="13"/>
      <c r="AB173" s="13"/>
      <c r="AC173" s="13"/>
      <c r="AD173" s="13"/>
    </row>
    <row r="174" spans="6:30" s="18" customFormat="1" ht="14.4" x14ac:dyDescent="0.2">
      <c r="F174" s="37"/>
      <c r="O174" s="57"/>
      <c r="P174" s="57"/>
      <c r="V174" s="13"/>
      <c r="W174" s="13"/>
      <c r="X174" s="13"/>
      <c r="Y174" s="13"/>
      <c r="Z174" s="13"/>
      <c r="AA174" s="13"/>
      <c r="AB174" s="13"/>
      <c r="AC174" s="13"/>
      <c r="AD174" s="13"/>
    </row>
    <row r="175" spans="6:30" s="18" customFormat="1" ht="14.4" x14ac:dyDescent="0.2">
      <c r="F175" s="37"/>
      <c r="O175" s="57"/>
      <c r="P175" s="57"/>
      <c r="V175" s="13"/>
      <c r="W175" s="13"/>
      <c r="X175" s="13"/>
      <c r="Y175" s="13"/>
      <c r="Z175" s="13"/>
      <c r="AA175" s="13"/>
      <c r="AB175" s="13"/>
      <c r="AC175" s="13"/>
      <c r="AD175" s="13"/>
    </row>
  </sheetData>
  <dataConsolidate/>
  <mergeCells count="224">
    <mergeCell ref="W35:W37"/>
    <mergeCell ref="O12:P13"/>
    <mergeCell ref="R12:S13"/>
    <mergeCell ref="R14:S15"/>
    <mergeCell ref="L12:M13"/>
    <mergeCell ref="J14:J15"/>
    <mergeCell ref="L14:M15"/>
    <mergeCell ref="H14:H15"/>
    <mergeCell ref="H12:H13"/>
    <mergeCell ref="J12:J13"/>
    <mergeCell ref="B28:T28"/>
    <mergeCell ref="B16:C17"/>
    <mergeCell ref="D16:L17"/>
    <mergeCell ref="N16:T17"/>
    <mergeCell ref="B18:T19"/>
    <mergeCell ref="B9:B15"/>
    <mergeCell ref="C9:C10"/>
    <mergeCell ref="D9:G9"/>
    <mergeCell ref="H9:Q9"/>
    <mergeCell ref="R9:T9"/>
    <mergeCell ref="D10:E10"/>
    <mergeCell ref="F10:G10"/>
    <mergeCell ref="H10:I10"/>
    <mergeCell ref="J10:K10"/>
    <mergeCell ref="Q2:R2"/>
    <mergeCell ref="B3:T3"/>
    <mergeCell ref="C6:S6"/>
    <mergeCell ref="B7:E7"/>
    <mergeCell ref="F7:T7"/>
    <mergeCell ref="B8:E8"/>
    <mergeCell ref="F8:G8"/>
    <mergeCell ref="H8:I8"/>
    <mergeCell ref="K8:T8"/>
    <mergeCell ref="L10:N10"/>
    <mergeCell ref="O10:Q10"/>
    <mergeCell ref="D11:E11"/>
    <mergeCell ref="F11:G11"/>
    <mergeCell ref="H11:I11"/>
    <mergeCell ref="J11:K11"/>
    <mergeCell ref="L11:N11"/>
    <mergeCell ref="O11:Q11"/>
    <mergeCell ref="R10:T11"/>
    <mergeCell ref="C12:C15"/>
    <mergeCell ref="O14:P15"/>
    <mergeCell ref="B20:D22"/>
    <mergeCell ref="E20:E22"/>
    <mergeCell ref="F20:F22"/>
    <mergeCell ref="G20:I22"/>
    <mergeCell ref="J20:L22"/>
    <mergeCell ref="M20:T20"/>
    <mergeCell ref="R21:T22"/>
    <mergeCell ref="X23:X24"/>
    <mergeCell ref="Y23:AA23"/>
    <mergeCell ref="M24:N24"/>
    <mergeCell ref="AB23:AB24"/>
    <mergeCell ref="M21:Q22"/>
    <mergeCell ref="R24:R25"/>
    <mergeCell ref="W23:W24"/>
    <mergeCell ref="S24:S25"/>
    <mergeCell ref="T24:T25"/>
    <mergeCell ref="M25:Q25"/>
    <mergeCell ref="B23:T23"/>
    <mergeCell ref="A24:A25"/>
    <mergeCell ref="B24:D25"/>
    <mergeCell ref="E24:E25"/>
    <mergeCell ref="F24:F27"/>
    <mergeCell ref="G24:I25"/>
    <mergeCell ref="J24:L25"/>
    <mergeCell ref="M27:Q27"/>
    <mergeCell ref="A26:A27"/>
    <mergeCell ref="B26:D27"/>
    <mergeCell ref="E26:E27"/>
    <mergeCell ref="G26:I27"/>
    <mergeCell ref="J26:L27"/>
    <mergeCell ref="M26:N26"/>
    <mergeCell ref="R26:R27"/>
    <mergeCell ref="S26:S27"/>
    <mergeCell ref="T26:T27"/>
    <mergeCell ref="A29:A30"/>
    <mergeCell ref="B29:D30"/>
    <mergeCell ref="E29:E30"/>
    <mergeCell ref="F29:F32"/>
    <mergeCell ref="G29:I30"/>
    <mergeCell ref="J29:L30"/>
    <mergeCell ref="M29:N29"/>
    <mergeCell ref="R29:R30"/>
    <mergeCell ref="T31:T32"/>
    <mergeCell ref="M32:Q32"/>
    <mergeCell ref="A33:A34"/>
    <mergeCell ref="B33:D34"/>
    <mergeCell ref="E33:E34"/>
    <mergeCell ref="F33:F36"/>
    <mergeCell ref="G33:I34"/>
    <mergeCell ref="S29:S30"/>
    <mergeCell ref="T29:T30"/>
    <mergeCell ref="M30:Q30"/>
    <mergeCell ref="A31:A32"/>
    <mergeCell ref="B31:D32"/>
    <mergeCell ref="E31:E32"/>
    <mergeCell ref="G31:I32"/>
    <mergeCell ref="J31:L32"/>
    <mergeCell ref="M31:N31"/>
    <mergeCell ref="R31:R32"/>
    <mergeCell ref="J33:L34"/>
    <mergeCell ref="M33:N33"/>
    <mergeCell ref="R33:R34"/>
    <mergeCell ref="S33:S34"/>
    <mergeCell ref="T33:T34"/>
    <mergeCell ref="M34:Q34"/>
    <mergeCell ref="S31:S32"/>
    <mergeCell ref="R35:R36"/>
    <mergeCell ref="S35:S36"/>
    <mergeCell ref="T35:T36"/>
    <mergeCell ref="M36:Q36"/>
    <mergeCell ref="A37:A38"/>
    <mergeCell ref="B37:D38"/>
    <mergeCell ref="E37:E38"/>
    <mergeCell ref="F37:F40"/>
    <mergeCell ref="G37:I38"/>
    <mergeCell ref="J37:L38"/>
    <mergeCell ref="A35:A36"/>
    <mergeCell ref="B35:D36"/>
    <mergeCell ref="E35:E36"/>
    <mergeCell ref="G35:I36"/>
    <mergeCell ref="J35:L36"/>
    <mergeCell ref="M35:N35"/>
    <mergeCell ref="M37:N37"/>
    <mergeCell ref="R37:R38"/>
    <mergeCell ref="S37:S38"/>
    <mergeCell ref="T37:T38"/>
    <mergeCell ref="M38:Q38"/>
    <mergeCell ref="A39:A40"/>
    <mergeCell ref="B39:D40"/>
    <mergeCell ref="E39:E40"/>
    <mergeCell ref="G39:I40"/>
    <mergeCell ref="J39:L40"/>
    <mergeCell ref="S41:S42"/>
    <mergeCell ref="T41:T42"/>
    <mergeCell ref="M42:Q42"/>
    <mergeCell ref="M39:N39"/>
    <mergeCell ref="R39:R40"/>
    <mergeCell ref="S39:S40"/>
    <mergeCell ref="T39:T40"/>
    <mergeCell ref="M40:Q40"/>
    <mergeCell ref="A41:A42"/>
    <mergeCell ref="B41:D42"/>
    <mergeCell ref="E41:E42"/>
    <mergeCell ref="F41:F44"/>
    <mergeCell ref="G41:I42"/>
    <mergeCell ref="A43:A44"/>
    <mergeCell ref="B43:D44"/>
    <mergeCell ref="E43:E44"/>
    <mergeCell ref="G43:I44"/>
    <mergeCell ref="J43:L44"/>
    <mergeCell ref="M43:N43"/>
    <mergeCell ref="J41:L42"/>
    <mergeCell ref="M41:N41"/>
    <mergeCell ref="R41:R42"/>
    <mergeCell ref="R43:R44"/>
    <mergeCell ref="S43:S44"/>
    <mergeCell ref="T43:T44"/>
    <mergeCell ref="M44:Q44"/>
    <mergeCell ref="B49:F50"/>
    <mergeCell ref="G49:I49"/>
    <mergeCell ref="J49:L49"/>
    <mergeCell ref="M49:T50"/>
    <mergeCell ref="G50:I50"/>
    <mergeCell ref="J50:L50"/>
    <mergeCell ref="I55:M56"/>
    <mergeCell ref="O55:R55"/>
    <mergeCell ref="O56:R56"/>
    <mergeCell ref="T45:T46"/>
    <mergeCell ref="M46:Q46"/>
    <mergeCell ref="T47:T48"/>
    <mergeCell ref="M48:Q48"/>
    <mergeCell ref="R64:T64"/>
    <mergeCell ref="B59:T59"/>
    <mergeCell ref="B60:T60"/>
    <mergeCell ref="I51:M52"/>
    <mergeCell ref="O51:R51"/>
    <mergeCell ref="B52:G52"/>
    <mergeCell ref="O52:R52"/>
    <mergeCell ref="I53:M54"/>
    <mergeCell ref="O53:R53"/>
    <mergeCell ref="O54:R54"/>
    <mergeCell ref="B61:T61"/>
    <mergeCell ref="O62:R62"/>
    <mergeCell ref="B63:F64"/>
    <mergeCell ref="G63:J63"/>
    <mergeCell ref="K63:Q63"/>
    <mergeCell ref="R63:T63"/>
    <mergeCell ref="G64:J64"/>
    <mergeCell ref="K64:Q64"/>
    <mergeCell ref="S66:T66"/>
    <mergeCell ref="B67:F67"/>
    <mergeCell ref="G67:H67"/>
    <mergeCell ref="I67:J67"/>
    <mergeCell ref="K67:L67"/>
    <mergeCell ref="N67:O67"/>
    <mergeCell ref="Q67:R67"/>
    <mergeCell ref="S67:T67"/>
    <mergeCell ref="B66:F66"/>
    <mergeCell ref="G66:H66"/>
    <mergeCell ref="I66:J66"/>
    <mergeCell ref="K66:L66"/>
    <mergeCell ref="N66:O66"/>
    <mergeCell ref="Q66:R66"/>
    <mergeCell ref="A45:A46"/>
    <mergeCell ref="B45:D46"/>
    <mergeCell ref="E45:E46"/>
    <mergeCell ref="F45:F48"/>
    <mergeCell ref="G45:I46"/>
    <mergeCell ref="J45:L46"/>
    <mergeCell ref="M45:N45"/>
    <mergeCell ref="R45:R46"/>
    <mergeCell ref="S45:S46"/>
    <mergeCell ref="A47:A48"/>
    <mergeCell ref="B47:D48"/>
    <mergeCell ref="E47:E48"/>
    <mergeCell ref="G47:I48"/>
    <mergeCell ref="J47:L48"/>
    <mergeCell ref="M47:N47"/>
    <mergeCell ref="R47:R48"/>
    <mergeCell ref="S47:S48"/>
  </mergeCells>
  <phoneticPr fontId="2"/>
  <dataValidations disablePrompts="1" count="2">
    <dataValidation type="list" allowBlank="1" showInputMessage="1" showErrorMessage="1" sqref="F33 F41 F29 F37 F45">
      <formula1>"　,基,ｍ,m2"</formula1>
    </dataValidation>
    <dataValidation type="list" allowBlank="1" showInputMessage="1" showErrorMessage="1" sqref="F24:F27">
      <formula1>"　,基"</formula1>
    </dataValidation>
  </dataValidations>
  <printOptions horizontalCentered="1"/>
  <pageMargins left="0.25" right="0.25" top="0.75" bottom="0.75" header="0.3" footer="0.3"/>
  <pageSetup paperSize="9" scale="81" orientation="portrait" blackAndWhite="1" r:id="rId1"/>
  <headerFooter alignWithMargins="0"/>
  <colBreaks count="1" manualBreakCount="1">
    <brk id="20" min="1" max="52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雨水貯留施設事業内容書 (記入例)</vt:lpstr>
      <vt:lpstr>雨水貯留施設事業(変更)内容書 </vt:lpstr>
      <vt:lpstr>'雨水貯留施設事業(変更)内容書 '!Print_Area</vt:lpstr>
      <vt:lpstr>'雨水貯留施設事業内容書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2021-12-13T07:06:52Z</dcterms:created>
  <dcterms:modified xsi:type="dcterms:W3CDTF">2022-08-30T01:06:23Z</dcterms:modified>
</cp:coreProperties>
</file>